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60" windowWidth="14280" windowHeight="9855" tabRatio="720" activeTab="1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<sst xmlns="http://schemas.openxmlformats.org/spreadsheetml/2006/main" count="252" uniqueCount="160">
  <si>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</si>
  <si>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</si>
  <si>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</si>
  <si>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</si>
  <si>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</si>
  <si>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</si>
  <si>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</si>
  <si>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</si>
  <si>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</si>
  <si>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</si>
  <si>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</si>
  <si>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</si>
  <si>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</si>
  <si>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</si>
  <si>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</si>
  <si>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</si>
  <si>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</si>
  <si>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</si>
  <si>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</si>
  <si>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</si>
  <si>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</si>
  <si>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</si>
  <si>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</si>
  <si>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</si>
  <si>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</si>
  <si>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</si>
  <si>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</si>
  <si>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</si>
  <si>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</si>
  <si>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</si>
  <si>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</si>
  <si>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</si>
  <si>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</si>
  <si>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</si>
  <si>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</si>
  <si>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</si>
  <si>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</si>
  <si>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</si>
  <si>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</si>
  <si>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</si>
  <si>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</si>
  <si>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</si>
  <si>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</si>
  <si>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</si>
  <si>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</si>
  <si>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</si>
  <si>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</si>
  <si>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</si>
  <si>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</si>
  <si>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</si>
  <si>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</si>
  <si>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</si>
  <si>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</si>
  <si>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</si>
  <si>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</si>
  <si>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</si>
  <si>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</si>
  <si>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</si>
  <si>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</si>
  <si>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</si>
  <si>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</si>
  <si>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</si>
  <si>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</si>
  <si>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</si>
  <si>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</si>
  <si>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</si>
  <si>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</si>
  <si>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</si>
  <si>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</si>
  <si>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</si>
  <si>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</si>
  <si>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</si>
  <si>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</si>
  <si>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</si>
  <si>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</si>
  <si>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</si>
  <si>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</si>
  <si>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</si>
  <si>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</si>
  <si>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</si>
  <si>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</si>
  <si>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</si>
  <si>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</si>
  <si>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</si>
  <si>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</si>
  <si>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Scope of response capability</t>
  </si>
  <si>
    <t>Historical evaluation of response success</t>
  </si>
  <si>
    <t>Potential for staff death or injury</t>
  </si>
  <si>
    <t>Potential for patient death or injury</t>
  </si>
  <si>
    <t>Business interruption</t>
  </si>
  <si>
    <t>Employees unable to report to work</t>
  </si>
  <si>
    <t>Customers unable to reach facility</t>
  </si>
  <si>
    <t>Imposition of fines and penalties or legal costs</t>
  </si>
  <si>
    <t>Cost to replace</t>
  </si>
  <si>
    <t>Cost to set up temporary replacement</t>
  </si>
  <si>
    <t>Cost to repair</t>
  </si>
  <si>
    <t>Staff availability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</si>
  <si>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</si>
  <si>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</si>
  <si>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</si>
  <si>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</si>
  <si>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</si>
  <si>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</si>
  <si>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</si>
  <si>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</si>
  <si>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</si>
  <si>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</si>
  <si>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</si>
  <si>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</si>
  <si>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</si>
  <si>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</si>
  <si>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</si>
  <si>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</si>
  <si>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</si>
  <si>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</si>
  <si>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</si>
  <si>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</si>
  <si>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</si>
  <si>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</si>
  <si>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</si>
  <si>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</si>
  <si>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</si>
  <si>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</si>
  <si>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</si>
  <si>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</si>
  <si>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</si>
  <si>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</si>
  <si>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</si>
  <si>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</si>
  <si>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</si>
  <si>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</si>
  <si>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</si>
  <si>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t>Time to recover</t>
  </si>
  <si>
    <t>Reputation and public image</t>
  </si>
  <si>
    <t>Financial impact/burden</t>
  </si>
  <si>
    <t>Frequency of drills</t>
  </si>
  <si>
    <t>Availability of alternate sources for critical supplies/services</t>
  </si>
  <si>
    <t>Types of supplies on hand/will they meet need?</t>
  </si>
  <si>
    <t>Volume of supplies on hand/will they meet need?</t>
  </si>
  <si>
    <t>Internal resources ability to withstand disasters/survivability</t>
  </si>
  <si>
    <t>Types of agreements with community agencies/drills?</t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</si>
  <si>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</si>
  <si>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response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</si>
  <si>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</si>
  <si>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</si>
  <si>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</si>
  <si>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preparedness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</si>
  <si>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</si>
  <si>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</si>
  <si>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 xml:space="preserve">organizations using this tool are solely responsible for any hazard assessment and </t>
  </si>
  <si>
    <t xml:space="preserve">substitute for a comprehensive emergency preparedness program.  Individuals or </t>
  </si>
  <si>
    <t xml:space="preserve">the hazard specific scale.  Assume each event incident occurs at the worst </t>
  </si>
  <si>
    <t>possible time (e.g. during peak patient loads).</t>
  </si>
  <si>
    <t>This document is a sample Hazard Vulnerability Analysis tool.  It is not a</t>
  </si>
  <si>
    <t>compliance with applicable laws and regulations.</t>
  </si>
  <si>
    <t xml:space="preserve">Complete all worksheets including Natural, Technological, Human and Hazmat.  </t>
  </si>
  <si>
    <t>The summary section will automatically provide your specific and overall relative threat.</t>
  </si>
  <si>
    <t xml:space="preserve">This document is a sample Hazard Vulnerability Analysis tool.  It is not asubstitute for a comprehensive emergency preparedness program.  </t>
  </si>
  <si>
    <t>Individuals or organizations using this tool are solely responsible for any hazard assessment and compliance with applicable laws and regulations.</t>
  </si>
  <si>
    <t>Please note specific score criteria on each work sheet to ensure accurate recording.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</si>
</sst>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2" fontId="2" fillId="34" borderId="41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top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12" fillId="37" borderId="43" xfId="0" applyFont="1" applyFill="1" applyBorder="1" applyAlignment="1" applyProtection="1">
      <alignment horizontal="center" vertical="center" wrapText="1"/>
      <protection/>
    </xf>
    <xf numFmtId="0" fontId="14" fillId="37" borderId="43" xfId="0" applyFont="1" applyFill="1" applyBorder="1" applyAlignment="1" applyProtection="1">
      <alignment horizontal="left" vertical="center" wrapText="1" indent="1"/>
      <protection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47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/>
      <protection/>
    </xf>
    <xf numFmtId="0" fontId="3" fillId="36" borderId="48" xfId="0" applyFont="1" applyFill="1" applyBorder="1" applyAlignment="1" applyProtection="1">
      <alignment horizontal="center" textRotation="90" wrapText="1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36" borderId="49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0" xfId="0" applyFont="1" applyFill="1" applyBorder="1" applyAlignment="1" applyProtection="1">
      <alignment vertical="center" wrapText="1"/>
      <protection/>
    </xf>
    <xf numFmtId="2" fontId="3" fillId="40" borderId="51" xfId="0" applyNumberFormat="1" applyFont="1" applyFill="1" applyBorder="1" applyAlignment="1" applyProtection="1">
      <alignment horizontal="center" vertical="center"/>
      <protection/>
    </xf>
    <xf numFmtId="2" fontId="3" fillId="40" borderId="5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  <xf numFmtId="0" fontId="0" fillId="41" borderId="0" xfId="0" applyFill="1" applyBorder="1" applyAlignment="1">
      <alignment/>
    </xf>
    <xf numFmtId="0" fontId="4" fillId="41" borderId="0" xfId="0" applyFont="1" applyFill="1" applyBorder="1" applyAlignment="1">
      <alignment horizontal="centerContinuous" vertical="center"/>
    </xf>
    <xf numFmtId="0" fontId="0" fillId="41" borderId="0" xfId="0" applyFill="1" applyBorder="1" applyAlignment="1">
      <alignment horizontal="centerContinuous"/>
    </xf>
    <xf numFmtId="0" fontId="18" fillId="41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41" borderId="0" xfId="0" applyFont="1" applyFill="1" applyAlignment="1" applyProtection="1">
      <alignment/>
      <protection/>
    </xf>
    <xf numFmtId="0" fontId="3" fillId="41" borderId="0" xfId="0" applyFont="1" applyFill="1" applyAlignment="1" applyProtection="1">
      <alignment/>
      <protection/>
    </xf>
    <xf numFmtId="0" fontId="3" fillId="41" borderId="0" xfId="0" applyFont="1" applyFill="1" applyBorder="1" applyAlignment="1" applyProtection="1">
      <alignment/>
      <protection/>
    </xf>
    <xf numFmtId="0" fontId="8" fillId="41" borderId="0" xfId="0" applyFont="1" applyFill="1" applyBorder="1" applyAlignment="1" applyProtection="1">
      <alignment horizontal="center"/>
      <protection/>
    </xf>
    <xf numFmtId="0" fontId="17" fillId="41" borderId="0" xfId="0" applyFont="1" applyFill="1" applyBorder="1" applyAlignment="1" applyProtection="1">
      <alignment horizontal="left"/>
      <protection/>
    </xf>
    <xf numFmtId="0" fontId="5" fillId="41" borderId="0" xfId="0" applyFont="1" applyFill="1" applyAlignment="1" applyProtection="1">
      <alignment wrapText="1"/>
      <protection/>
    </xf>
    <xf numFmtId="0" fontId="3" fillId="41" borderId="53" xfId="0" applyFont="1" applyFill="1" applyBorder="1" applyAlignment="1" applyProtection="1">
      <alignment horizontal="left" vertical="center"/>
      <protection/>
    </xf>
    <xf numFmtId="0" fontId="3" fillId="41" borderId="54" xfId="0" applyFont="1" applyFill="1" applyBorder="1" applyAlignment="1" applyProtection="1">
      <alignment horizontal="left" vertical="center"/>
      <protection/>
    </xf>
    <xf numFmtId="0" fontId="3" fillId="41" borderId="55" xfId="0" applyFont="1" applyFill="1" applyBorder="1" applyAlignment="1" applyProtection="1">
      <alignment horizontal="right" vertical="center"/>
      <protection/>
    </xf>
    <xf numFmtId="2" fontId="3" fillId="41" borderId="0" xfId="0" applyNumberFormat="1" applyFont="1" applyFill="1" applyAlignment="1" applyProtection="1">
      <alignment horizontal="center" vertical="center" wrapText="1"/>
      <protection/>
    </xf>
    <xf numFmtId="0" fontId="3" fillId="41" borderId="0" xfId="0" applyFont="1" applyFill="1" applyBorder="1" applyAlignment="1" applyProtection="1">
      <alignment horizontal="left"/>
      <protection/>
    </xf>
    <xf numFmtId="0" fontId="1" fillId="41" borderId="0" xfId="0" applyFont="1" applyFill="1" applyAlignment="1" applyProtection="1">
      <alignment wrapText="1"/>
      <protection/>
    </xf>
    <xf numFmtId="0" fontId="7" fillId="41" borderId="0" xfId="0" applyFont="1" applyFill="1" applyBorder="1" applyAlignment="1" applyProtection="1">
      <alignment horizontal="center"/>
      <protection/>
    </xf>
    <xf numFmtId="0" fontId="2" fillId="41" borderId="0" xfId="0" applyFont="1" applyFill="1" applyAlignment="1" applyProtection="1">
      <alignment wrapText="1"/>
      <protection/>
    </xf>
    <xf numFmtId="2" fontId="3" fillId="41" borderId="56" xfId="0" applyNumberFormat="1" applyFont="1" applyFill="1" applyBorder="1" applyAlignment="1" applyProtection="1">
      <alignment horizontal="left" vertical="center"/>
      <protection/>
    </xf>
    <xf numFmtId="2" fontId="3" fillId="41" borderId="57" xfId="0" applyNumberFormat="1" applyFont="1" applyFill="1" applyBorder="1" applyAlignment="1" applyProtection="1">
      <alignment horizontal="left" vertical="center"/>
      <protection/>
    </xf>
    <xf numFmtId="2" fontId="3" fillId="41" borderId="58" xfId="0" applyNumberFormat="1" applyFont="1" applyFill="1" applyBorder="1" applyAlignment="1" applyProtection="1">
      <alignment horizontal="left" vertical="center"/>
      <protection/>
    </xf>
    <xf numFmtId="0" fontId="1" fillId="41" borderId="0" xfId="0" applyFont="1" applyFill="1" applyBorder="1" applyAlignment="1" applyProtection="1">
      <alignment horizontal="center" wrapText="1"/>
      <protection/>
    </xf>
    <xf numFmtId="0" fontId="2" fillId="41" borderId="0" xfId="0" applyFont="1" applyFill="1" applyAlignment="1" applyProtection="1">
      <alignment/>
      <protection/>
    </xf>
    <xf numFmtId="0" fontId="3" fillId="41" borderId="0" xfId="0" applyFont="1" applyFill="1" applyBorder="1" applyAlignment="1" applyProtection="1">
      <alignment horizontal="right" vertical="center"/>
      <protection/>
    </xf>
    <xf numFmtId="0" fontId="3" fillId="41" borderId="0" xfId="0" applyFont="1" applyFill="1" applyAlignment="1" applyProtection="1">
      <alignment horizontal="right" vertical="center"/>
      <protection/>
    </xf>
    <xf numFmtId="2" fontId="3" fillId="41" borderId="0" xfId="0" applyNumberFormat="1" applyFont="1" applyFill="1" applyAlignment="1" applyProtection="1">
      <alignment horizontal="center" vertical="center"/>
      <protection/>
    </xf>
    <xf numFmtId="0" fontId="1" fillId="41" borderId="0" xfId="0" applyFont="1" applyFill="1" applyBorder="1" applyAlignment="1" applyProtection="1">
      <alignment horizontal="center"/>
      <protection/>
    </xf>
    <xf numFmtId="0" fontId="2" fillId="41" borderId="0" xfId="0" applyFont="1" applyFill="1" applyBorder="1" applyAlignment="1" applyProtection="1">
      <alignment/>
      <protection/>
    </xf>
    <xf numFmtId="2" fontId="3" fillId="41" borderId="0" xfId="0" applyNumberFormat="1" applyFont="1" applyFill="1" applyBorder="1" applyAlignment="1" applyProtection="1">
      <alignment horizontal="center" vertical="center"/>
      <protection/>
    </xf>
    <xf numFmtId="0" fontId="3" fillId="41" borderId="0" xfId="0" applyFont="1" applyFill="1" applyBorder="1" applyAlignment="1" applyProtection="1">
      <alignment horizontal="center"/>
      <protection/>
    </xf>
    <xf numFmtId="0" fontId="7" fillId="41" borderId="0" xfId="0" applyFont="1" applyFill="1" applyBorder="1" applyAlignment="1" applyProtection="1">
      <alignment/>
      <protection/>
    </xf>
    <xf numFmtId="0" fontId="0" fillId="41" borderId="0" xfId="0" applyFill="1" applyAlignment="1" applyProtection="1">
      <alignment wrapText="1"/>
      <protection/>
    </xf>
    <xf numFmtId="0" fontId="8" fillId="41" borderId="0" xfId="0" applyFont="1" applyFill="1" applyBorder="1" applyAlignment="1" applyProtection="1">
      <alignment/>
      <protection/>
    </xf>
    <xf numFmtId="0" fontId="21" fillId="41" borderId="0" xfId="0" applyFont="1" applyFill="1" applyAlignment="1">
      <alignment/>
    </xf>
    <xf numFmtId="0" fontId="21" fillId="41" borderId="0" xfId="0" applyFont="1" applyFill="1" applyAlignment="1">
      <alignment vertical="top"/>
    </xf>
    <xf numFmtId="0" fontId="15" fillId="41" borderId="0" xfId="0" applyFont="1" applyFill="1" applyAlignment="1" applyProtection="1">
      <alignment wrapText="1"/>
      <protection/>
    </xf>
    <xf numFmtId="2" fontId="2" fillId="41" borderId="0" xfId="0" applyNumberFormat="1" applyFont="1" applyFill="1" applyAlignment="1" applyProtection="1">
      <alignment wrapText="1"/>
      <protection/>
    </xf>
    <xf numFmtId="0" fontId="1" fillId="41" borderId="0" xfId="0" applyFont="1" applyFill="1" applyAlignment="1" applyProtection="1">
      <alignment/>
      <protection/>
    </xf>
    <xf numFmtId="0" fontId="6" fillId="41" borderId="0" xfId="0" applyFont="1" applyFill="1" applyAlignment="1" applyProtection="1">
      <alignment wrapText="1"/>
      <protection/>
    </xf>
    <xf numFmtId="0" fontId="3" fillId="41" borderId="0" xfId="0" applyFont="1" applyFill="1" applyBorder="1" applyAlignment="1" applyProtection="1">
      <alignment horizontal="center" wrapText="1"/>
      <protection/>
    </xf>
    <xf numFmtId="2" fontId="0" fillId="41" borderId="0" xfId="0" applyNumberFormat="1" applyFill="1" applyAlignment="1" applyProtection="1">
      <alignment wrapText="1"/>
      <protection/>
    </xf>
    <xf numFmtId="0" fontId="4" fillId="41" borderId="0" xfId="0" applyFont="1" applyFill="1" applyAlignment="1" applyProtection="1">
      <alignment horizontal="centerContinuous"/>
      <protection/>
    </xf>
    <xf numFmtId="0" fontId="4" fillId="41" borderId="0" xfId="0" applyFont="1" applyFill="1" applyAlignment="1" applyProtection="1">
      <alignment horizontal="centerContinuous" vertical="top" wrapText="1"/>
      <protection/>
    </xf>
    <xf numFmtId="0" fontId="4" fillId="41" borderId="0" xfId="0" applyFont="1" applyFill="1" applyAlignment="1" applyProtection="1">
      <alignment horizontal="centerContinuous" vertical="center" wrapText="1"/>
      <protection/>
    </xf>
    <xf numFmtId="0" fontId="3" fillId="41" borderId="0" xfId="0" applyFont="1" applyFill="1" applyAlignment="1" applyProtection="1">
      <alignment horizontal="centerContinuous"/>
      <protection/>
    </xf>
    <xf numFmtId="0" fontId="3" fillId="41" borderId="0" xfId="0" applyFont="1" applyFill="1" applyAlignment="1" applyProtection="1">
      <alignment horizontal="center" vertical="center"/>
      <protection/>
    </xf>
    <xf numFmtId="0" fontId="3" fillId="41" borderId="0" xfId="0" applyFont="1" applyFill="1" applyBorder="1" applyAlignment="1" applyProtection="1">
      <alignment horizontal="center" textRotation="90"/>
      <protection/>
    </xf>
    <xf numFmtId="2" fontId="3" fillId="41" borderId="0" xfId="0" applyNumberFormat="1" applyFont="1" applyFill="1" applyBorder="1" applyAlignment="1" applyProtection="1">
      <alignment horizontal="center" wrapText="1"/>
      <protection/>
    </xf>
    <xf numFmtId="2" fontId="3" fillId="41" borderId="0" xfId="0" applyNumberFormat="1" applyFont="1" applyFill="1" applyBorder="1" applyAlignment="1" applyProtection="1">
      <alignment horizontal="center"/>
      <protection/>
    </xf>
    <xf numFmtId="0" fontId="12" fillId="41" borderId="0" xfId="0" applyFont="1" applyFill="1" applyAlignment="1" applyProtection="1">
      <alignment horizontal="left" textRotation="90"/>
      <protection/>
    </xf>
    <xf numFmtId="2" fontId="0" fillId="41" borderId="0" xfId="0" applyNumberFormat="1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19" fillId="41" borderId="0" xfId="0" applyFont="1" applyFill="1" applyAlignment="1">
      <alignment/>
    </xf>
    <xf numFmtId="0" fontId="19" fillId="41" borderId="0" xfId="0" applyFont="1" applyFill="1" applyAlignment="1">
      <alignment vertical="top"/>
    </xf>
    <xf numFmtId="0" fontId="12" fillId="41" borderId="0" xfId="0" applyFont="1" applyFill="1" applyAlignment="1">
      <alignment/>
    </xf>
    <xf numFmtId="0" fontId="12" fillId="41" borderId="0" xfId="0" applyFont="1" applyFill="1" applyAlignment="1">
      <alignment vertical="top"/>
    </xf>
    <xf numFmtId="0" fontId="12" fillId="41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35"/>
          <c:w val="0.906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4468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825"/>
          <c:w val="0.915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2366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1</xdr:col>
      <xdr:colOff>314325</xdr:colOff>
      <xdr:row>1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19050</xdr:rowOff>
    </xdr:from>
    <xdr:to>
      <xdr:col>10</xdr:col>
      <xdr:colOff>314325</xdr:colOff>
      <xdr:row>1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1333500</xdr:colOff>
      <xdr:row>1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zoomScale="85" zoomScaleNormal="85" zoomScalePageLayoutView="0" workbookViewId="0" topLeftCell="A2">
      <selection activeCell="A3" sqref="A3"/>
    </sheetView>
  </sheetViews>
  <sheetFormatPr defaultColWidth="9.140625" defaultRowHeight="12.75"/>
  <cols>
    <col min="19" max="65" width="9.140625" style="126" customWidth="1"/>
  </cols>
  <sheetData>
    <row r="1" spans="1:19" ht="24.75" customHeight="1" hidden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27"/>
    </row>
    <row r="2" spans="1:19" ht="25.5" customHeight="1">
      <c r="A2" s="117"/>
      <c r="B2" s="118" t="s">
        <v>62</v>
      </c>
      <c r="C2" s="118"/>
      <c r="D2" s="118"/>
      <c r="E2" s="118"/>
      <c r="F2" s="118"/>
      <c r="G2" s="118"/>
      <c r="H2" s="118"/>
      <c r="I2" s="118"/>
      <c r="J2" s="117"/>
      <c r="K2" s="118" t="s">
        <v>62</v>
      </c>
      <c r="L2" s="119"/>
      <c r="M2" s="119"/>
      <c r="N2" s="119"/>
      <c r="O2" s="119"/>
      <c r="P2" s="119"/>
      <c r="Q2" s="119"/>
      <c r="R2" s="119"/>
      <c r="S2" s="127"/>
    </row>
    <row r="3" spans="1:65" s="111" customFormat="1" ht="14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3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</row>
    <row r="4" spans="1:65" s="111" customFormat="1" ht="15">
      <c r="A4" s="121" t="s">
        <v>153</v>
      </c>
      <c r="B4" s="121"/>
      <c r="C4" s="121"/>
      <c r="D4" s="121"/>
      <c r="E4" s="121"/>
      <c r="F4" s="121"/>
      <c r="G4" s="120"/>
      <c r="H4" s="120"/>
      <c r="I4" s="120"/>
      <c r="J4" s="120" t="s">
        <v>146</v>
      </c>
      <c r="K4" s="120"/>
      <c r="L4" s="120"/>
      <c r="M4" s="120"/>
      <c r="N4" s="120"/>
      <c r="O4" s="120"/>
      <c r="P4" s="120"/>
      <c r="Q4" s="120"/>
      <c r="R4" s="120"/>
      <c r="S4" s="123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</row>
    <row r="5" spans="1:65" s="111" customFormat="1" ht="14.25">
      <c r="A5" s="121" t="s">
        <v>150</v>
      </c>
      <c r="B5" s="121"/>
      <c r="C5" s="121"/>
      <c r="D5" s="121"/>
      <c r="E5" s="121"/>
      <c r="F5" s="121"/>
      <c r="G5" s="120"/>
      <c r="H5" s="120"/>
      <c r="I5" s="120"/>
      <c r="J5" s="120">
        <v>1</v>
      </c>
      <c r="K5" s="120" t="s">
        <v>57</v>
      </c>
      <c r="L5" s="120"/>
      <c r="M5" s="120"/>
      <c r="N5" s="120"/>
      <c r="O5" s="120"/>
      <c r="P5" s="120"/>
      <c r="Q5" s="120"/>
      <c r="R5" s="120"/>
      <c r="S5" s="123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</row>
    <row r="6" spans="1:65" s="111" customFormat="1" ht="14.25">
      <c r="A6" s="121" t="s">
        <v>149</v>
      </c>
      <c r="B6" s="121"/>
      <c r="C6" s="121"/>
      <c r="D6" s="121"/>
      <c r="E6" s="121"/>
      <c r="F6" s="121"/>
      <c r="G6" s="120"/>
      <c r="H6" s="120"/>
      <c r="I6" s="120"/>
      <c r="J6" s="120">
        <v>2</v>
      </c>
      <c r="K6" s="120" t="s">
        <v>135</v>
      </c>
      <c r="L6" s="120"/>
      <c r="M6" s="120"/>
      <c r="N6" s="120"/>
      <c r="O6" s="120"/>
      <c r="P6" s="120"/>
      <c r="Q6" s="120"/>
      <c r="R6" s="120"/>
      <c r="S6" s="123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</row>
    <row r="7" spans="1:65" s="111" customFormat="1" ht="14.25">
      <c r="A7" s="121" t="s">
        <v>154</v>
      </c>
      <c r="B7" s="121"/>
      <c r="C7" s="121"/>
      <c r="D7" s="121"/>
      <c r="E7" s="121"/>
      <c r="F7" s="121"/>
      <c r="G7" s="120"/>
      <c r="H7" s="120"/>
      <c r="I7" s="120"/>
      <c r="J7" s="120">
        <v>3</v>
      </c>
      <c r="K7" s="120" t="s">
        <v>58</v>
      </c>
      <c r="L7" s="120"/>
      <c r="M7" s="120"/>
      <c r="N7" s="120"/>
      <c r="O7" s="120"/>
      <c r="P7" s="120"/>
      <c r="Q7" s="120"/>
      <c r="R7" s="120"/>
      <c r="S7" s="123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</row>
    <row r="8" spans="1:65" s="111" customFormat="1" ht="14.25">
      <c r="A8" s="120"/>
      <c r="B8" s="120"/>
      <c r="C8" s="120"/>
      <c r="D8" s="120"/>
      <c r="E8" s="120"/>
      <c r="F8" s="120"/>
      <c r="G8" s="120"/>
      <c r="H8" s="120"/>
      <c r="I8" s="120"/>
      <c r="J8" s="120">
        <v>4</v>
      </c>
      <c r="K8" s="120" t="s">
        <v>59</v>
      </c>
      <c r="L8" s="120"/>
      <c r="M8" s="120"/>
      <c r="N8" s="120"/>
      <c r="O8" s="120"/>
      <c r="P8" s="120"/>
      <c r="Q8" s="120"/>
      <c r="R8" s="120"/>
      <c r="S8" s="123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</row>
    <row r="9" spans="1:65" s="111" customFormat="1" ht="15">
      <c r="A9" s="122" t="s">
        <v>53</v>
      </c>
      <c r="B9" s="120"/>
      <c r="C9" s="120"/>
      <c r="D9" s="120"/>
      <c r="E9" s="120"/>
      <c r="F9" s="120"/>
      <c r="G9" s="120"/>
      <c r="H9" s="120"/>
      <c r="I9" s="120"/>
      <c r="J9" s="120">
        <v>5</v>
      </c>
      <c r="K9" s="120" t="s">
        <v>136</v>
      </c>
      <c r="L9" s="120"/>
      <c r="M9" s="120"/>
      <c r="N9" s="120"/>
      <c r="O9" s="120"/>
      <c r="P9" s="120"/>
      <c r="Q9" s="120"/>
      <c r="R9" s="120"/>
      <c r="S9" s="123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</row>
    <row r="10" spans="1:65" s="111" customFormat="1" ht="3" customHeight="1">
      <c r="A10" s="120" t="s">
        <v>46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3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</row>
    <row r="11" spans="1:65" s="111" customFormat="1" ht="14.25">
      <c r="A11" s="120" t="s">
        <v>101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</row>
    <row r="12" spans="1:65" s="111" customFormat="1" ht="15">
      <c r="A12" s="120" t="s">
        <v>151</v>
      </c>
      <c r="B12" s="120"/>
      <c r="C12" s="120"/>
      <c r="D12" s="120"/>
      <c r="E12" s="120"/>
      <c r="F12" s="120"/>
      <c r="G12" s="120"/>
      <c r="H12" s="120"/>
      <c r="I12" s="120"/>
      <c r="J12" s="120" t="s">
        <v>147</v>
      </c>
      <c r="K12" s="120"/>
      <c r="L12" s="120"/>
      <c r="M12" s="120"/>
      <c r="N12" s="120"/>
      <c r="O12" s="120"/>
      <c r="P12" s="120"/>
      <c r="Q12" s="120"/>
      <c r="R12" s="120"/>
      <c r="S12" s="123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</row>
    <row r="13" spans="1:65" s="111" customFormat="1" ht="14.25">
      <c r="A13" s="120" t="s">
        <v>152</v>
      </c>
      <c r="B13" s="120"/>
      <c r="C13" s="120"/>
      <c r="D13" s="120"/>
      <c r="E13" s="120"/>
      <c r="F13" s="120"/>
      <c r="G13" s="120"/>
      <c r="H13" s="120"/>
      <c r="I13" s="120"/>
      <c r="J13" s="120">
        <v>1</v>
      </c>
      <c r="K13" s="120" t="s">
        <v>137</v>
      </c>
      <c r="L13" s="120"/>
      <c r="M13" s="120"/>
      <c r="N13" s="120"/>
      <c r="O13" s="120"/>
      <c r="P13" s="120"/>
      <c r="Q13" s="120"/>
      <c r="R13" s="120"/>
      <c r="S13" s="123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</row>
    <row r="14" spans="1:65" s="111" customFormat="1" ht="14.25">
      <c r="A14" s="120"/>
      <c r="B14" s="120"/>
      <c r="C14" s="120"/>
      <c r="D14" s="120"/>
      <c r="E14" s="120"/>
      <c r="F14" s="120"/>
      <c r="G14" s="120"/>
      <c r="H14" s="120"/>
      <c r="I14" s="120"/>
      <c r="J14" s="120">
        <v>2</v>
      </c>
      <c r="K14" s="120" t="s">
        <v>138</v>
      </c>
      <c r="L14" s="120"/>
      <c r="M14" s="120"/>
      <c r="N14" s="120"/>
      <c r="O14" s="120"/>
      <c r="P14" s="120"/>
      <c r="Q14" s="120"/>
      <c r="R14" s="120"/>
      <c r="S14" s="123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</row>
    <row r="15" spans="1:65" s="111" customFormat="1" ht="14.25">
      <c r="A15" s="120" t="s">
        <v>159</v>
      </c>
      <c r="B15" s="120"/>
      <c r="C15" s="120"/>
      <c r="D15" s="120"/>
      <c r="E15" s="120"/>
      <c r="F15" s="120"/>
      <c r="G15" s="120"/>
      <c r="H15" s="120"/>
      <c r="I15" s="120"/>
      <c r="J15" s="120">
        <v>3</v>
      </c>
      <c r="K15" s="120" t="s">
        <v>96</v>
      </c>
      <c r="L15" s="120"/>
      <c r="M15" s="120"/>
      <c r="N15" s="120"/>
      <c r="O15" s="120"/>
      <c r="P15" s="120"/>
      <c r="Q15" s="120"/>
      <c r="R15" s="120"/>
      <c r="S15" s="123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</row>
    <row r="16" spans="1:65" s="111" customFormat="1" ht="14.25">
      <c r="A16" s="120"/>
      <c r="B16" s="120"/>
      <c r="C16" s="120"/>
      <c r="D16" s="120"/>
      <c r="E16" s="120"/>
      <c r="F16" s="120"/>
      <c r="G16" s="120"/>
      <c r="H16" s="120"/>
      <c r="I16" s="120"/>
      <c r="J16" s="120">
        <v>4</v>
      </c>
      <c r="K16" s="120" t="s">
        <v>100</v>
      </c>
      <c r="L16" s="120"/>
      <c r="M16" s="120"/>
      <c r="N16" s="120"/>
      <c r="O16" s="120"/>
      <c r="P16" s="120"/>
      <c r="Q16" s="120"/>
      <c r="R16" s="120"/>
      <c r="S16" s="123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</row>
    <row r="17" spans="1:65" s="111" customFormat="1" ht="15">
      <c r="A17" s="120" t="s">
        <v>141</v>
      </c>
      <c r="B17" s="120"/>
      <c r="C17" s="120"/>
      <c r="D17" s="120"/>
      <c r="E17" s="120"/>
      <c r="F17" s="120"/>
      <c r="G17" s="120"/>
      <c r="H17" s="120"/>
      <c r="I17" s="120"/>
      <c r="J17" s="120">
        <v>5</v>
      </c>
      <c r="K17" s="120" t="s">
        <v>60</v>
      </c>
      <c r="L17" s="120"/>
      <c r="M17" s="120"/>
      <c r="N17" s="120"/>
      <c r="O17" s="120"/>
      <c r="P17" s="120"/>
      <c r="Q17" s="120"/>
      <c r="R17" s="120"/>
      <c r="S17" s="123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</row>
    <row r="18" spans="1:65" s="111" customFormat="1" ht="14.25">
      <c r="A18" s="120">
        <v>1</v>
      </c>
      <c r="B18" s="120" t="s">
        <v>54</v>
      </c>
      <c r="C18" s="120"/>
      <c r="D18" s="120"/>
      <c r="E18" s="120"/>
      <c r="F18" s="120"/>
      <c r="G18" s="120"/>
      <c r="H18" s="120"/>
      <c r="I18" s="120"/>
      <c r="J18" s="120">
        <v>6</v>
      </c>
      <c r="K18" s="120" t="s">
        <v>139</v>
      </c>
      <c r="L18" s="120"/>
      <c r="M18" s="120"/>
      <c r="N18" s="120"/>
      <c r="O18" s="120"/>
      <c r="P18" s="120"/>
      <c r="Q18" s="120"/>
      <c r="R18" s="120"/>
      <c r="S18" s="123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</row>
    <row r="19" spans="1:65" s="111" customFormat="1" ht="14.25">
      <c r="A19" s="120">
        <v>2</v>
      </c>
      <c r="B19" s="120" t="s">
        <v>55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3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</row>
    <row r="20" spans="1:65" s="111" customFormat="1" ht="15">
      <c r="A20" s="120">
        <v>3</v>
      </c>
      <c r="B20" s="120" t="s">
        <v>56</v>
      </c>
      <c r="C20" s="120"/>
      <c r="D20" s="120"/>
      <c r="E20" s="120"/>
      <c r="F20" s="120"/>
      <c r="G20" s="120"/>
      <c r="H20" s="120"/>
      <c r="I20" s="120"/>
      <c r="J20" s="120" t="s">
        <v>148</v>
      </c>
      <c r="K20" s="120"/>
      <c r="L20" s="120"/>
      <c r="M20" s="120"/>
      <c r="N20" s="120"/>
      <c r="O20" s="120"/>
      <c r="P20" s="120"/>
      <c r="Q20" s="120"/>
      <c r="R20" s="120"/>
      <c r="S20" s="123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</row>
    <row r="21" spans="1:65" s="111" customFormat="1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>
        <v>1</v>
      </c>
      <c r="K21" s="120" t="s">
        <v>140</v>
      </c>
      <c r="L21" s="120"/>
      <c r="M21" s="120"/>
      <c r="N21" s="120"/>
      <c r="O21" s="120"/>
      <c r="P21" s="120"/>
      <c r="Q21" s="120"/>
      <c r="R21" s="120"/>
      <c r="S21" s="123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</row>
    <row r="22" spans="1:65" s="111" customFormat="1" ht="15">
      <c r="A22" s="120" t="s">
        <v>142</v>
      </c>
      <c r="B22" s="120"/>
      <c r="C22" s="120"/>
      <c r="D22" s="120"/>
      <c r="E22" s="120"/>
      <c r="F22" s="120"/>
      <c r="G22" s="120"/>
      <c r="H22" s="120"/>
      <c r="I22" s="120"/>
      <c r="J22" s="120">
        <v>2</v>
      </c>
      <c r="K22" s="120" t="s">
        <v>97</v>
      </c>
      <c r="L22" s="120"/>
      <c r="M22" s="120"/>
      <c r="N22" s="120"/>
      <c r="O22" s="120"/>
      <c r="P22" s="120"/>
      <c r="Q22" s="120"/>
      <c r="R22" s="120"/>
      <c r="S22" s="123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</row>
    <row r="23" spans="1:65" s="111" customFormat="1" ht="14.25">
      <c r="A23" s="120">
        <v>1</v>
      </c>
      <c r="B23" s="120" t="s">
        <v>102</v>
      </c>
      <c r="C23" s="120"/>
      <c r="D23" s="120"/>
      <c r="E23" s="120"/>
      <c r="F23" s="120"/>
      <c r="G23" s="120"/>
      <c r="H23" s="120"/>
      <c r="I23" s="120"/>
      <c r="J23" s="120">
        <v>3</v>
      </c>
      <c r="K23" s="120" t="s">
        <v>98</v>
      </c>
      <c r="L23" s="120"/>
      <c r="M23" s="120"/>
      <c r="N23" s="120"/>
      <c r="O23" s="120"/>
      <c r="P23" s="120"/>
      <c r="Q23" s="120"/>
      <c r="R23" s="120"/>
      <c r="S23" s="123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</row>
    <row r="24" spans="1:65" s="111" customFormat="1" ht="14.25">
      <c r="A24" s="120">
        <v>2</v>
      </c>
      <c r="B24" s="120" t="s">
        <v>85</v>
      </c>
      <c r="C24" s="120"/>
      <c r="D24" s="120"/>
      <c r="E24" s="120"/>
      <c r="F24" s="120"/>
      <c r="G24" s="120"/>
      <c r="H24" s="120"/>
      <c r="I24" s="120"/>
      <c r="J24" s="120">
        <v>4</v>
      </c>
      <c r="K24" s="120" t="s">
        <v>99</v>
      </c>
      <c r="L24" s="120"/>
      <c r="M24" s="120"/>
      <c r="N24" s="120"/>
      <c r="O24" s="120"/>
      <c r="P24" s="120"/>
      <c r="Q24" s="120"/>
      <c r="R24" s="120"/>
      <c r="S24" s="123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</row>
    <row r="25" spans="1:65" s="111" customFormat="1" ht="14.25">
      <c r="A25" s="120">
        <v>3</v>
      </c>
      <c r="B25" s="120" t="s">
        <v>86</v>
      </c>
      <c r="C25" s="120"/>
      <c r="D25" s="120"/>
      <c r="E25" s="120"/>
      <c r="F25" s="120"/>
      <c r="G25" s="120"/>
      <c r="H25" s="120"/>
      <c r="I25" s="120"/>
      <c r="J25" s="120">
        <v>5</v>
      </c>
      <c r="K25" s="120" t="s">
        <v>61</v>
      </c>
      <c r="L25" s="120"/>
      <c r="M25" s="120"/>
      <c r="N25" s="120"/>
      <c r="O25" s="120"/>
      <c r="P25" s="120"/>
      <c r="Q25" s="120"/>
      <c r="R25" s="120"/>
      <c r="S25" s="123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</row>
    <row r="26" spans="1:65" s="111" customFormat="1" ht="4.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3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</row>
    <row r="27" spans="1:65" s="111" customFormat="1" ht="15">
      <c r="A27" s="120" t="s">
        <v>143</v>
      </c>
      <c r="B27" s="120"/>
      <c r="C27" s="120"/>
      <c r="D27" s="120"/>
      <c r="E27" s="120"/>
      <c r="F27" s="120"/>
      <c r="G27" s="120"/>
      <c r="H27" s="120"/>
      <c r="I27" s="120"/>
      <c r="J27" s="120" t="s">
        <v>155</v>
      </c>
      <c r="K27" s="120"/>
      <c r="L27" s="120"/>
      <c r="M27" s="120"/>
      <c r="N27" s="120"/>
      <c r="O27" s="120"/>
      <c r="P27" s="120"/>
      <c r="Q27" s="120"/>
      <c r="R27" s="120"/>
      <c r="S27" s="123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s="111" customFormat="1" ht="14.25">
      <c r="A28" s="120">
        <v>1</v>
      </c>
      <c r="B28" s="120" t="s">
        <v>87</v>
      </c>
      <c r="C28" s="120"/>
      <c r="D28" s="120"/>
      <c r="E28" s="120"/>
      <c r="F28" s="120"/>
      <c r="G28" s="120"/>
      <c r="H28" s="120"/>
      <c r="I28" s="120"/>
      <c r="J28" s="120" t="s">
        <v>156</v>
      </c>
      <c r="K28" s="120"/>
      <c r="L28" s="120"/>
      <c r="M28" s="120"/>
      <c r="N28" s="120"/>
      <c r="O28" s="120"/>
      <c r="P28" s="120"/>
      <c r="Q28" s="120"/>
      <c r="R28" s="120"/>
      <c r="S28" s="123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1:65" s="111" customFormat="1" ht="14.25">
      <c r="A29" s="120">
        <v>2</v>
      </c>
      <c r="B29" s="120" t="s">
        <v>88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3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</row>
    <row r="30" spans="1:65" s="111" customFormat="1" ht="4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3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</row>
    <row r="31" spans="1:65" s="111" customFormat="1" ht="15">
      <c r="A31" s="120" t="s">
        <v>144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3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</row>
    <row r="32" spans="1:65" s="111" customFormat="1" ht="14.25">
      <c r="A32" s="120">
        <v>1</v>
      </c>
      <c r="B32" s="120" t="s">
        <v>93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</row>
    <row r="33" spans="1:65" s="111" customFormat="1" ht="14.25">
      <c r="A33" s="120">
        <v>2</v>
      </c>
      <c r="B33" s="120" t="s">
        <v>94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3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</row>
    <row r="34" spans="1:65" s="111" customFormat="1" ht="14.25">
      <c r="A34" s="120">
        <v>3</v>
      </c>
      <c r="B34" s="120" t="s">
        <v>95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3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</row>
    <row r="35" spans="1:65" s="111" customFormat="1" ht="14.25">
      <c r="A35" s="120">
        <v>4</v>
      </c>
      <c r="B35" s="120" t="s">
        <v>132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3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</row>
    <row r="36" spans="1:65" s="111" customFormat="1" ht="6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3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</row>
    <row r="37" spans="1:65" s="111" customFormat="1" ht="15">
      <c r="A37" s="120" t="s">
        <v>145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3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</row>
    <row r="38" spans="1:65" s="111" customFormat="1" ht="14.25">
      <c r="A38" s="120">
        <v>1</v>
      </c>
      <c r="B38" s="120" t="s">
        <v>89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3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</row>
    <row r="39" spans="1:65" s="111" customFormat="1" ht="14.25">
      <c r="A39" s="120">
        <v>2</v>
      </c>
      <c r="B39" s="120" t="s">
        <v>90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3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</row>
    <row r="40" spans="1:65" s="111" customFormat="1" ht="14.25">
      <c r="A40" s="120">
        <v>3</v>
      </c>
      <c r="B40" s="120" t="s">
        <v>91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3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</row>
    <row r="41" spans="1:65" s="111" customFormat="1" ht="14.25">
      <c r="A41" s="120">
        <v>4</v>
      </c>
      <c r="B41" s="120" t="s">
        <v>103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3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</row>
    <row r="42" spans="1:65" s="111" customFormat="1" ht="14.25">
      <c r="A42" s="120">
        <v>5</v>
      </c>
      <c r="B42" s="120" t="s">
        <v>92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3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</row>
    <row r="43" spans="1:65" s="111" customFormat="1" ht="14.25">
      <c r="A43" s="120">
        <v>6</v>
      </c>
      <c r="B43" s="120" t="s">
        <v>104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3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</row>
    <row r="44" spans="1:65" s="111" customFormat="1" ht="14.25">
      <c r="A44" s="120">
        <v>7</v>
      </c>
      <c r="B44" s="120" t="s">
        <v>105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3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</row>
    <row r="45" spans="1:65" s="111" customFormat="1" ht="14.25">
      <c r="A45" s="120">
        <v>8</v>
      </c>
      <c r="B45" s="120" t="s">
        <v>133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3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</row>
    <row r="46" spans="1:65" s="111" customFormat="1" ht="14.25">
      <c r="A46" s="120">
        <v>9</v>
      </c>
      <c r="B46" s="120" t="s">
        <v>134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3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</row>
    <row r="47" spans="1:65" s="111" customFormat="1" ht="6.7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3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</row>
    <row r="48" spans="1:65" s="111" customFormat="1" ht="14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3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</row>
    <row r="49" spans="1:65" s="111" customFormat="1" ht="14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3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</row>
    <row r="50" spans="1:65" s="111" customFormat="1" ht="14.2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3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</row>
    <row r="51" spans="1:65" s="111" customFormat="1" ht="14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3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</row>
    <row r="52" spans="1:65" s="111" customFormat="1" ht="14.2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</row>
    <row r="53" spans="1:65" s="111" customFormat="1" ht="14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3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</row>
    <row r="54" spans="1:65" s="111" customFormat="1" ht="3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3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</row>
    <row r="55" spans="1:65" s="111" customFormat="1" ht="14.2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3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</row>
    <row r="56" spans="1:19" s="124" customFormat="1" ht="14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</row>
    <row r="57" spans="1:19" s="124" customFormat="1" ht="14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</row>
    <row r="58" s="124" customFormat="1" ht="14.25"/>
    <row r="59" s="124" customFormat="1" ht="14.25"/>
    <row r="60" s="124" customFormat="1" ht="14.25"/>
    <row r="61" s="124" customFormat="1" ht="14.25"/>
    <row r="62" s="124" customFormat="1" ht="7.5" customHeight="1"/>
    <row r="63" s="124" customFormat="1" ht="14.25"/>
    <row r="64" s="124" customFormat="1" ht="14.25"/>
    <row r="65" s="124" customFormat="1" ht="14.25"/>
    <row r="66" s="124" customFormat="1" ht="14.25"/>
    <row r="67" s="124" customFormat="1" ht="14.25"/>
    <row r="68" s="124" customFormat="1" ht="14.25"/>
    <row r="69" s="124" customFormat="1" ht="9" customHeight="1"/>
    <row r="70" s="124" customFormat="1" ht="14.25"/>
    <row r="71" s="124" customFormat="1" ht="14.25"/>
    <row r="72" s="124" customFormat="1" ht="14.25"/>
    <row r="73" s="124" customFormat="1" ht="14.25"/>
    <row r="74" s="125" customFormat="1" ht="12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8515625" style="1" customWidth="1"/>
    <col min="2" max="8" width="12.28125" style="1" customWidth="1"/>
    <col min="9" max="9" width="20.8515625" style="1" customWidth="1"/>
    <col min="10" max="10" width="6.00390625" style="1" customWidth="1"/>
    <col min="11" max="11" width="4.8515625" style="1" customWidth="1"/>
    <col min="12" max="12" width="5.00390625" style="1" customWidth="1"/>
    <col min="13" max="16384" width="9.140625" style="1" customWidth="1"/>
  </cols>
  <sheetData>
    <row r="1" spans="1:9" ht="18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27" customHeight="1" thickBot="1">
      <c r="A2" s="166" t="s">
        <v>73</v>
      </c>
      <c r="B2" s="167"/>
      <c r="C2" s="167"/>
      <c r="D2" s="167"/>
      <c r="E2" s="167"/>
      <c r="F2" s="167"/>
      <c r="G2" s="167"/>
      <c r="H2" s="167"/>
      <c r="I2" s="167"/>
    </row>
    <row r="3" spans="1:9" ht="17.25" customHeight="1" thickBot="1">
      <c r="A3" s="15"/>
      <c r="B3" s="49"/>
      <c r="C3" s="12" t="s">
        <v>106</v>
      </c>
      <c r="D3" s="14"/>
      <c r="E3" s="13"/>
      <c r="F3" s="14"/>
      <c r="G3" s="14"/>
      <c r="H3" s="13"/>
      <c r="I3" s="32"/>
    </row>
    <row r="4" spans="1:9" s="10" customFormat="1" ht="27.75" customHeight="1" thickBot="1">
      <c r="A4" s="16" t="s">
        <v>0</v>
      </c>
      <c r="B4" s="50" t="s">
        <v>1</v>
      </c>
      <c r="C4" s="53" t="s">
        <v>64</v>
      </c>
      <c r="D4" s="54" t="s">
        <v>63</v>
      </c>
      <c r="E4" s="55" t="s">
        <v>65</v>
      </c>
      <c r="F4" s="51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4.5" customHeight="1" thickBot="1">
      <c r="A5" s="2"/>
      <c r="B5" s="25" t="s">
        <v>72</v>
      </c>
      <c r="C5" s="56" t="s">
        <v>69</v>
      </c>
      <c r="D5" s="57" t="s">
        <v>70</v>
      </c>
      <c r="E5" s="76" t="s">
        <v>130</v>
      </c>
      <c r="F5" s="52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47.25" customHeight="1" thickBot="1">
      <c r="A6" s="9" t="s">
        <v>83</v>
      </c>
      <c r="B6" s="58" t="s">
        <v>82</v>
      </c>
      <c r="C6" s="36" t="s">
        <v>84</v>
      </c>
      <c r="D6" s="44" t="s">
        <v>80</v>
      </c>
      <c r="E6" s="43" t="s">
        <v>81</v>
      </c>
      <c r="F6" s="66" t="s">
        <v>113</v>
      </c>
      <c r="G6" s="67" t="s">
        <v>114</v>
      </c>
      <c r="H6" s="68" t="s">
        <v>115</v>
      </c>
      <c r="I6" s="63" t="s">
        <v>110</v>
      </c>
    </row>
    <row r="7" spans="1:9" s="4" customFormat="1" ht="16.5" customHeight="1">
      <c r="A7" s="17" t="s">
        <v>2</v>
      </c>
      <c r="B7" s="26"/>
      <c r="C7" s="26"/>
      <c r="D7" s="21"/>
      <c r="E7" s="28"/>
      <c r="F7" s="21"/>
      <c r="G7" s="47"/>
      <c r="H7" s="20"/>
      <c r="I7" s="64">
        <f>SUM((B7/3)*((C7+D7+E7+F7+G7+H7)/18))</f>
        <v>0</v>
      </c>
    </row>
    <row r="8" spans="1:9" s="4" customFormat="1" ht="16.5" customHeight="1">
      <c r="A8" s="18" t="s">
        <v>3</v>
      </c>
      <c r="B8" s="27"/>
      <c r="C8" s="27"/>
      <c r="D8" s="24"/>
      <c r="E8" s="29"/>
      <c r="F8" s="24"/>
      <c r="G8" s="48"/>
      <c r="H8" s="23"/>
      <c r="I8" s="69">
        <f aca="true" t="shared" si="0" ref="I8:I22">SUM((B8/3)*((C8+D8+E8+F8+G8+H8)/18))</f>
        <v>0</v>
      </c>
    </row>
    <row r="9" spans="1:9" s="4" customFormat="1" ht="24">
      <c r="A9" s="18" t="s">
        <v>4</v>
      </c>
      <c r="B9" s="27"/>
      <c r="C9" s="27"/>
      <c r="D9" s="24"/>
      <c r="E9" s="29"/>
      <c r="F9" s="24"/>
      <c r="G9" s="48"/>
      <c r="H9" s="23"/>
      <c r="I9" s="69">
        <f t="shared" si="0"/>
        <v>0</v>
      </c>
    </row>
    <row r="10" spans="1:9" s="4" customFormat="1" ht="16.5" customHeight="1">
      <c r="A10" s="18" t="s">
        <v>5</v>
      </c>
      <c r="B10" s="27"/>
      <c r="C10" s="27"/>
      <c r="D10" s="24"/>
      <c r="E10" s="29"/>
      <c r="F10" s="24"/>
      <c r="G10" s="48"/>
      <c r="H10" s="23"/>
      <c r="I10" s="69">
        <f t="shared" si="0"/>
        <v>0</v>
      </c>
    </row>
    <row r="11" spans="1:9" s="4" customFormat="1" ht="16.5" customHeight="1">
      <c r="A11" s="18" t="s">
        <v>6</v>
      </c>
      <c r="B11" s="27"/>
      <c r="C11" s="27"/>
      <c r="D11" s="24"/>
      <c r="E11" s="29"/>
      <c r="F11" s="24"/>
      <c r="G11" s="48"/>
      <c r="H11" s="23"/>
      <c r="I11" s="69">
        <f t="shared" si="0"/>
        <v>0</v>
      </c>
    </row>
    <row r="12" spans="1:9" s="4" customFormat="1" ht="16.5" customHeight="1">
      <c r="A12" s="18" t="s">
        <v>7</v>
      </c>
      <c r="B12" s="27"/>
      <c r="C12" s="27"/>
      <c r="D12" s="24"/>
      <c r="E12" s="29"/>
      <c r="F12" s="24"/>
      <c r="G12" s="48"/>
      <c r="H12" s="23"/>
      <c r="I12" s="69">
        <f t="shared" si="0"/>
        <v>0</v>
      </c>
    </row>
    <row r="13" spans="1:9" s="4" customFormat="1" ht="16.5" customHeight="1">
      <c r="A13" s="18" t="s">
        <v>8</v>
      </c>
      <c r="B13" s="27"/>
      <c r="C13" s="27"/>
      <c r="D13" s="24"/>
      <c r="E13" s="29"/>
      <c r="F13" s="24"/>
      <c r="G13" s="48"/>
      <c r="H13" s="23"/>
      <c r="I13" s="69">
        <f t="shared" si="0"/>
        <v>0</v>
      </c>
    </row>
    <row r="14" spans="1:9" s="4" customFormat="1" ht="16.5" customHeight="1">
      <c r="A14" s="18" t="s">
        <v>9</v>
      </c>
      <c r="B14" s="27"/>
      <c r="C14" s="27"/>
      <c r="D14" s="24"/>
      <c r="E14" s="29"/>
      <c r="F14" s="24"/>
      <c r="G14" s="48"/>
      <c r="H14" s="23"/>
      <c r="I14" s="69">
        <f t="shared" si="0"/>
        <v>0</v>
      </c>
    </row>
    <row r="15" spans="1:9" s="4" customFormat="1" ht="24">
      <c r="A15" s="18" t="s">
        <v>10</v>
      </c>
      <c r="B15" s="27"/>
      <c r="C15" s="27"/>
      <c r="D15" s="24"/>
      <c r="E15" s="29"/>
      <c r="F15" s="24"/>
      <c r="G15" s="48"/>
      <c r="H15" s="23"/>
      <c r="I15" s="69">
        <f t="shared" si="0"/>
        <v>0</v>
      </c>
    </row>
    <row r="16" spans="1:9" s="4" customFormat="1" ht="16.5" customHeight="1">
      <c r="A16" s="18" t="s">
        <v>11</v>
      </c>
      <c r="B16" s="27"/>
      <c r="C16" s="27"/>
      <c r="D16" s="24"/>
      <c r="E16" s="29"/>
      <c r="F16" s="24"/>
      <c r="G16" s="48"/>
      <c r="H16" s="23"/>
      <c r="I16" s="69">
        <f t="shared" si="0"/>
        <v>0</v>
      </c>
    </row>
    <row r="17" spans="1:9" s="4" customFormat="1" ht="16.5" customHeight="1">
      <c r="A17" s="18" t="s">
        <v>12</v>
      </c>
      <c r="B17" s="27"/>
      <c r="C17" s="27"/>
      <c r="D17" s="24"/>
      <c r="E17" s="29"/>
      <c r="F17" s="24"/>
      <c r="G17" s="48"/>
      <c r="H17" s="23"/>
      <c r="I17" s="69">
        <f t="shared" si="0"/>
        <v>0</v>
      </c>
    </row>
    <row r="18" spans="1:9" s="4" customFormat="1" ht="16.5" customHeight="1">
      <c r="A18" s="18" t="s">
        <v>13</v>
      </c>
      <c r="B18" s="27"/>
      <c r="C18" s="27"/>
      <c r="D18" s="24"/>
      <c r="E18" s="29"/>
      <c r="F18" s="24"/>
      <c r="G18" s="48"/>
      <c r="H18" s="23"/>
      <c r="I18" s="69">
        <f t="shared" si="0"/>
        <v>0</v>
      </c>
    </row>
    <row r="19" spans="1:9" s="4" customFormat="1" ht="16.5" customHeight="1">
      <c r="A19" s="18" t="s">
        <v>14</v>
      </c>
      <c r="B19" s="27"/>
      <c r="C19" s="27"/>
      <c r="D19" s="24"/>
      <c r="E19" s="29"/>
      <c r="F19" s="24"/>
      <c r="G19" s="48"/>
      <c r="H19" s="23"/>
      <c r="I19" s="69">
        <f t="shared" si="0"/>
        <v>0</v>
      </c>
    </row>
    <row r="20" spans="1:9" s="4" customFormat="1" ht="16.5" customHeight="1">
      <c r="A20" s="18" t="s">
        <v>116</v>
      </c>
      <c r="B20" s="27"/>
      <c r="C20" s="27"/>
      <c r="D20" s="24"/>
      <c r="E20" s="29"/>
      <c r="F20" s="24"/>
      <c r="G20" s="48"/>
      <c r="H20" s="23"/>
      <c r="I20" s="69">
        <f t="shared" si="0"/>
        <v>0</v>
      </c>
    </row>
    <row r="21" spans="1:9" s="4" customFormat="1" ht="16.5" customHeight="1">
      <c r="A21" s="18" t="s">
        <v>15</v>
      </c>
      <c r="B21" s="27"/>
      <c r="C21" s="27"/>
      <c r="D21" s="24"/>
      <c r="E21" s="29"/>
      <c r="F21" s="24"/>
      <c r="G21" s="48"/>
      <c r="H21" s="23"/>
      <c r="I21" s="69">
        <f t="shared" si="0"/>
        <v>0</v>
      </c>
    </row>
    <row r="22" spans="1:9" s="4" customFormat="1" ht="16.5" customHeight="1" thickBot="1">
      <c r="A22" s="18" t="s">
        <v>16</v>
      </c>
      <c r="B22" s="27"/>
      <c r="C22" s="27"/>
      <c r="D22" s="24"/>
      <c r="E22" s="29"/>
      <c r="F22" s="24"/>
      <c r="G22" s="48"/>
      <c r="H22" s="23"/>
      <c r="I22" s="70">
        <f t="shared" si="0"/>
        <v>0</v>
      </c>
    </row>
    <row r="23" spans="1:9" s="5" customFormat="1" ht="23.25" customHeight="1" thickBot="1">
      <c r="A23" s="39" t="s">
        <v>111</v>
      </c>
      <c r="B23" s="40">
        <f>SUM(B7:B22)/16</f>
        <v>0</v>
      </c>
      <c r="C23" s="40">
        <f aca="true" t="shared" si="1" ref="C23:H23">SUM(C7:C22)/16</f>
        <v>0</v>
      </c>
      <c r="D23" s="42">
        <f t="shared" si="1"/>
        <v>0</v>
      </c>
      <c r="E23" s="41">
        <f t="shared" si="1"/>
        <v>0</v>
      </c>
      <c r="F23" s="40">
        <f t="shared" si="1"/>
        <v>0</v>
      </c>
      <c r="G23" s="42">
        <f t="shared" si="1"/>
        <v>0</v>
      </c>
      <c r="H23" s="41">
        <f t="shared" si="1"/>
        <v>0</v>
      </c>
      <c r="I23" s="65">
        <f>SUM(C26)</f>
        <v>0</v>
      </c>
    </row>
    <row r="24" spans="1:9" s="6" customFormat="1" ht="10.5" customHeight="1">
      <c r="A24" s="128" t="s">
        <v>117</v>
      </c>
      <c r="B24" s="129"/>
      <c r="C24" s="129"/>
      <c r="D24" s="129"/>
      <c r="E24" s="129"/>
      <c r="F24" s="129"/>
      <c r="G24" s="129"/>
      <c r="H24" s="130"/>
      <c r="I24" s="131"/>
    </row>
    <row r="25" spans="1:9" s="7" customFormat="1" ht="15" customHeight="1">
      <c r="A25" s="132">
        <f>SUM(B7:B22)</f>
        <v>0</v>
      </c>
      <c r="B25" s="133"/>
      <c r="C25" s="134" t="s">
        <v>112</v>
      </c>
      <c r="D25" s="135"/>
      <c r="E25" s="136"/>
      <c r="F25" s="137"/>
      <c r="G25" s="138"/>
      <c r="H25" s="139"/>
      <c r="I25" s="140"/>
    </row>
    <row r="26" spans="1:9" s="8" customFormat="1" ht="15" customHeight="1">
      <c r="A26" s="132">
        <f>SUM(C7:H22)</f>
        <v>0</v>
      </c>
      <c r="B26" s="141"/>
      <c r="C26" s="142">
        <f>SUM(D26*E26)</f>
        <v>0</v>
      </c>
      <c r="D26" s="143">
        <f>SUM(B7:B22)/48</f>
        <v>0</v>
      </c>
      <c r="E26" s="144">
        <f>SUM(C7:H22)/288</f>
        <v>0</v>
      </c>
      <c r="F26" s="137"/>
      <c r="G26" s="128"/>
      <c r="H26" s="145"/>
      <c r="I26" s="140"/>
    </row>
    <row r="27" spans="1:9" s="6" customFormat="1" ht="11.25" customHeight="1">
      <c r="A27" s="146"/>
      <c r="B27" s="147"/>
      <c r="C27" s="147"/>
      <c r="D27" s="147"/>
      <c r="E27" s="148"/>
      <c r="F27" s="149"/>
      <c r="G27" s="146"/>
      <c r="H27" s="150"/>
      <c r="I27" s="140"/>
    </row>
    <row r="28" spans="1:9" s="33" customFormat="1" ht="10.5" customHeight="1">
      <c r="A28" s="151"/>
      <c r="B28" s="147"/>
      <c r="C28" s="147"/>
      <c r="D28" s="147"/>
      <c r="E28" s="147"/>
      <c r="F28" s="152"/>
      <c r="G28" s="130"/>
      <c r="H28" s="153"/>
      <c r="I28" s="154"/>
    </row>
    <row r="29" spans="1:9" s="6" customFormat="1" ht="16.5" customHeight="1">
      <c r="A29" s="140"/>
      <c r="B29" s="147"/>
      <c r="C29" s="147"/>
      <c r="D29" s="147"/>
      <c r="E29" s="147"/>
      <c r="F29" s="152"/>
      <c r="G29" s="130"/>
      <c r="H29" s="153"/>
      <c r="I29" s="140"/>
    </row>
    <row r="30" spans="1:9" ht="12.75">
      <c r="A30" s="155"/>
      <c r="B30" s="155"/>
      <c r="C30" s="155"/>
      <c r="D30" s="155"/>
      <c r="E30" s="155"/>
      <c r="F30" s="155"/>
      <c r="G30" s="155"/>
      <c r="H30" s="155"/>
      <c r="I30" s="155"/>
    </row>
    <row r="35" ht="12.75">
      <c r="A35" s="113"/>
    </row>
    <row r="36" ht="12.75">
      <c r="A36" s="114"/>
    </row>
  </sheetData>
  <sheetProtection sheet="1" objects="1" scenarios="1"/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25" header="0.5" footer="0.37"/>
  <pageSetup horizontalDpi="300" verticalDpi="300" orientation="landscape" r:id="rId2"/>
  <headerFooter alignWithMargins="0">
    <oddFooter xml:space="preserve">&amp;L&amp;8© 2001 Kaiser Foundation Health Plan, Inc.&amp;R&amp;"Arial,Italic"&amp;8&amp;A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9.00390625" style="1" customWidth="1"/>
    <col min="2" max="2" width="12.00390625" style="1" bestFit="1" customWidth="1"/>
    <col min="3" max="3" width="11.140625" style="1" customWidth="1"/>
    <col min="4" max="4" width="11.7109375" style="1" customWidth="1"/>
    <col min="5" max="8" width="12.28125" style="1" customWidth="1"/>
    <col min="9" max="9" width="17.7109375" style="1" customWidth="1"/>
    <col min="10" max="16384" width="9.140625" style="1" customWidth="1"/>
  </cols>
  <sheetData>
    <row r="1" spans="1:9" ht="18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17.25" customHeight="1" thickBot="1">
      <c r="A2" s="166" t="s">
        <v>78</v>
      </c>
      <c r="B2" s="167"/>
      <c r="C2" s="167"/>
      <c r="D2" s="167"/>
      <c r="E2" s="167"/>
      <c r="F2" s="167"/>
      <c r="G2" s="167"/>
      <c r="H2" s="167"/>
      <c r="I2" s="167"/>
    </row>
    <row r="3" spans="1:9" ht="14.25" customHeight="1" thickBot="1">
      <c r="A3" s="90"/>
      <c r="B3" s="91"/>
      <c r="C3" s="92" t="s">
        <v>106</v>
      </c>
      <c r="D3" s="93"/>
      <c r="E3" s="94"/>
      <c r="F3" s="93"/>
      <c r="G3" s="93"/>
      <c r="H3" s="94"/>
      <c r="I3" s="95"/>
    </row>
    <row r="4" spans="1:9" s="10" customFormat="1" ht="24.75" customHeight="1" thickBot="1">
      <c r="A4" s="16" t="s">
        <v>0</v>
      </c>
      <c r="B4" s="79" t="s">
        <v>1</v>
      </c>
      <c r="C4" s="84" t="s">
        <v>64</v>
      </c>
      <c r="D4" s="80" t="s">
        <v>63</v>
      </c>
      <c r="E4" s="75" t="s">
        <v>65</v>
      </c>
      <c r="F4" s="77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5.25" customHeight="1" thickBot="1">
      <c r="A5" s="2"/>
      <c r="B5" s="25" t="s">
        <v>72</v>
      </c>
      <c r="C5" s="85" t="s">
        <v>69</v>
      </c>
      <c r="D5" s="81" t="s">
        <v>70</v>
      </c>
      <c r="E5" s="76" t="s">
        <v>130</v>
      </c>
      <c r="F5" s="78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42" customHeight="1" thickBot="1">
      <c r="A6" s="9" t="s">
        <v>83</v>
      </c>
      <c r="B6" s="58" t="s">
        <v>82</v>
      </c>
      <c r="C6" s="86" t="s">
        <v>84</v>
      </c>
      <c r="D6" s="82" t="s">
        <v>80</v>
      </c>
      <c r="E6" s="43" t="s">
        <v>81</v>
      </c>
      <c r="F6" s="66" t="s">
        <v>113</v>
      </c>
      <c r="G6" s="67" t="s">
        <v>114</v>
      </c>
      <c r="H6" s="68" t="s">
        <v>115</v>
      </c>
      <c r="I6" s="63" t="s">
        <v>110</v>
      </c>
    </row>
    <row r="7" spans="1:9" s="4" customFormat="1" ht="12.75">
      <c r="A7" s="37" t="s">
        <v>17</v>
      </c>
      <c r="B7" s="19"/>
      <c r="C7" s="71"/>
      <c r="D7" s="47"/>
      <c r="E7" s="19"/>
      <c r="F7" s="71"/>
      <c r="G7" s="47"/>
      <c r="H7" s="20"/>
      <c r="I7" s="96">
        <f>SUM((B7/3)*((C7+D7+E7+F7+G7+H7)/18))</f>
        <v>0</v>
      </c>
    </row>
    <row r="8" spans="1:9" s="4" customFormat="1" ht="12.75">
      <c r="A8" s="38" t="s">
        <v>18</v>
      </c>
      <c r="B8" s="22"/>
      <c r="C8" s="72"/>
      <c r="D8" s="48"/>
      <c r="E8" s="22"/>
      <c r="F8" s="72"/>
      <c r="G8" s="48"/>
      <c r="H8" s="23"/>
      <c r="I8" s="97">
        <f aca="true" t="shared" si="0" ref="I8:I25">SUM((B8/3)*((C8+D8+E8+F8+G8+H8)/18))</f>
        <v>0</v>
      </c>
    </row>
    <row r="9" spans="1:9" s="4" customFormat="1" ht="21.75" customHeight="1">
      <c r="A9" s="38" t="s">
        <v>19</v>
      </c>
      <c r="B9" s="22"/>
      <c r="C9" s="72"/>
      <c r="D9" s="48"/>
      <c r="E9" s="22"/>
      <c r="F9" s="72"/>
      <c r="G9" s="48"/>
      <c r="H9" s="23"/>
      <c r="I9" s="97">
        <f t="shared" si="0"/>
        <v>0</v>
      </c>
    </row>
    <row r="10" spans="1:9" s="4" customFormat="1" ht="12.75">
      <c r="A10" s="38" t="s">
        <v>20</v>
      </c>
      <c r="B10" s="22"/>
      <c r="C10" s="72"/>
      <c r="D10" s="48"/>
      <c r="E10" s="22"/>
      <c r="F10" s="72"/>
      <c r="G10" s="48"/>
      <c r="H10" s="23"/>
      <c r="I10" s="97">
        <f t="shared" si="0"/>
        <v>0</v>
      </c>
    </row>
    <row r="11" spans="1:9" s="4" customFormat="1" ht="12.75">
      <c r="A11" s="38" t="s">
        <v>21</v>
      </c>
      <c r="B11" s="22"/>
      <c r="C11" s="72"/>
      <c r="D11" s="48"/>
      <c r="E11" s="22"/>
      <c r="F11" s="72"/>
      <c r="G11" s="48"/>
      <c r="H11" s="23"/>
      <c r="I11" s="97">
        <f t="shared" si="0"/>
        <v>0</v>
      </c>
    </row>
    <row r="12" spans="1:9" s="4" customFormat="1" ht="15" customHeight="1">
      <c r="A12" s="38" t="s">
        <v>22</v>
      </c>
      <c r="B12" s="22"/>
      <c r="C12" s="72"/>
      <c r="D12" s="48"/>
      <c r="E12" s="22"/>
      <c r="F12" s="72"/>
      <c r="G12" s="48"/>
      <c r="H12" s="23"/>
      <c r="I12" s="97">
        <f t="shared" si="0"/>
        <v>0</v>
      </c>
    </row>
    <row r="13" spans="1:9" s="4" customFormat="1" ht="12.75">
      <c r="A13" s="38" t="s">
        <v>23</v>
      </c>
      <c r="B13" s="22"/>
      <c r="C13" s="72"/>
      <c r="D13" s="48"/>
      <c r="E13" s="22"/>
      <c r="F13" s="72"/>
      <c r="G13" s="48"/>
      <c r="H13" s="23"/>
      <c r="I13" s="97">
        <f t="shared" si="0"/>
        <v>0</v>
      </c>
    </row>
    <row r="14" spans="1:9" s="4" customFormat="1" ht="16.5" customHeight="1">
      <c r="A14" s="38" t="s">
        <v>24</v>
      </c>
      <c r="B14" s="22"/>
      <c r="C14" s="72"/>
      <c r="D14" s="48"/>
      <c r="E14" s="22"/>
      <c r="F14" s="72"/>
      <c r="G14" s="48"/>
      <c r="H14" s="23"/>
      <c r="I14" s="97">
        <f t="shared" si="0"/>
        <v>0</v>
      </c>
    </row>
    <row r="15" spans="1:9" s="4" customFormat="1" ht="12.75">
      <c r="A15" s="38" t="s">
        <v>25</v>
      </c>
      <c r="B15" s="22"/>
      <c r="C15" s="72"/>
      <c r="D15" s="48"/>
      <c r="E15" s="22"/>
      <c r="F15" s="72"/>
      <c r="G15" s="48"/>
      <c r="H15" s="23"/>
      <c r="I15" s="97">
        <f t="shared" si="0"/>
        <v>0</v>
      </c>
    </row>
    <row r="16" spans="1:9" s="4" customFormat="1" ht="24">
      <c r="A16" s="38" t="s">
        <v>26</v>
      </c>
      <c r="B16" s="22"/>
      <c r="C16" s="72"/>
      <c r="D16" s="48"/>
      <c r="E16" s="22"/>
      <c r="F16" s="72"/>
      <c r="G16" s="48"/>
      <c r="H16" s="23"/>
      <c r="I16" s="97">
        <f t="shared" si="0"/>
        <v>0</v>
      </c>
    </row>
    <row r="17" spans="1:9" s="4" customFormat="1" ht="16.5" customHeight="1">
      <c r="A17" s="38" t="s">
        <v>27</v>
      </c>
      <c r="B17" s="22"/>
      <c r="C17" s="72"/>
      <c r="D17" s="48"/>
      <c r="E17" s="22"/>
      <c r="F17" s="72"/>
      <c r="G17" s="48"/>
      <c r="H17" s="23"/>
      <c r="I17" s="97">
        <f t="shared" si="0"/>
        <v>0</v>
      </c>
    </row>
    <row r="18" spans="1:9" s="4" customFormat="1" ht="24">
      <c r="A18" s="38" t="s">
        <v>28</v>
      </c>
      <c r="B18" s="22"/>
      <c r="C18" s="72"/>
      <c r="D18" s="48"/>
      <c r="E18" s="22"/>
      <c r="F18" s="72"/>
      <c r="G18" s="48"/>
      <c r="H18" s="23"/>
      <c r="I18" s="97">
        <f t="shared" si="0"/>
        <v>0</v>
      </c>
    </row>
    <row r="19" spans="1:9" s="4" customFormat="1" ht="12.75">
      <c r="A19" s="38" t="s">
        <v>29</v>
      </c>
      <c r="B19" s="22"/>
      <c r="C19" s="72"/>
      <c r="D19" s="48"/>
      <c r="E19" s="22"/>
      <c r="F19" s="72"/>
      <c r="G19" s="48"/>
      <c r="H19" s="23"/>
      <c r="I19" s="97">
        <f t="shared" si="0"/>
        <v>0</v>
      </c>
    </row>
    <row r="20" spans="1:9" s="4" customFormat="1" ht="21.75" customHeight="1">
      <c r="A20" s="38" t="s">
        <v>30</v>
      </c>
      <c r="B20" s="22"/>
      <c r="C20" s="72"/>
      <c r="D20" s="48"/>
      <c r="E20" s="22"/>
      <c r="F20" s="72"/>
      <c r="G20" s="48"/>
      <c r="H20" s="23"/>
      <c r="I20" s="97">
        <f t="shared" si="0"/>
        <v>0</v>
      </c>
    </row>
    <row r="21" spans="1:9" s="4" customFormat="1" ht="16.5" customHeight="1">
      <c r="A21" s="38" t="s">
        <v>31</v>
      </c>
      <c r="B21" s="22"/>
      <c r="C21" s="72"/>
      <c r="D21" s="48"/>
      <c r="E21" s="22"/>
      <c r="F21" s="72"/>
      <c r="G21" s="48"/>
      <c r="H21" s="23"/>
      <c r="I21" s="97">
        <f t="shared" si="0"/>
        <v>0</v>
      </c>
    </row>
    <row r="22" spans="1:9" s="4" customFormat="1" ht="16.5" customHeight="1">
      <c r="A22" s="38" t="s">
        <v>32</v>
      </c>
      <c r="B22" s="22"/>
      <c r="C22" s="72"/>
      <c r="D22" s="48"/>
      <c r="E22" s="22"/>
      <c r="F22" s="72"/>
      <c r="G22" s="48"/>
      <c r="H22" s="23"/>
      <c r="I22" s="97">
        <f t="shared" si="0"/>
        <v>0</v>
      </c>
    </row>
    <row r="23" spans="1:9" s="4" customFormat="1" ht="24">
      <c r="A23" s="38" t="s">
        <v>33</v>
      </c>
      <c r="B23" s="22"/>
      <c r="C23" s="72"/>
      <c r="D23" s="48"/>
      <c r="E23" s="22"/>
      <c r="F23" s="72"/>
      <c r="G23" s="48"/>
      <c r="H23" s="23"/>
      <c r="I23" s="97">
        <f t="shared" si="0"/>
        <v>0</v>
      </c>
    </row>
    <row r="24" spans="1:9" s="4" customFormat="1" ht="16.5" customHeight="1">
      <c r="A24" s="38" t="s">
        <v>52</v>
      </c>
      <c r="B24" s="22"/>
      <c r="C24" s="72"/>
      <c r="D24" s="48"/>
      <c r="E24" s="22"/>
      <c r="F24" s="72"/>
      <c r="G24" s="48"/>
      <c r="H24" s="23"/>
      <c r="I24" s="97">
        <f t="shared" si="0"/>
        <v>0</v>
      </c>
    </row>
    <row r="25" spans="1:9" s="4" customFormat="1" ht="16.5" customHeight="1" thickBot="1">
      <c r="A25" s="38" t="s">
        <v>34</v>
      </c>
      <c r="B25" s="22"/>
      <c r="C25" s="72"/>
      <c r="D25" s="48"/>
      <c r="E25" s="22"/>
      <c r="F25" s="72"/>
      <c r="G25" s="48"/>
      <c r="H25" s="23"/>
      <c r="I25" s="98">
        <f t="shared" si="0"/>
        <v>0</v>
      </c>
    </row>
    <row r="26" spans="1:9" s="5" customFormat="1" ht="23.25" customHeight="1" thickBot="1">
      <c r="A26" s="39" t="s">
        <v>111</v>
      </c>
      <c r="B26" s="73">
        <f aca="true" t="shared" si="1" ref="B26:H26">SUM(B7:B25)/19</f>
        <v>0</v>
      </c>
      <c r="C26" s="74">
        <f t="shared" si="1"/>
        <v>0</v>
      </c>
      <c r="D26" s="41">
        <f t="shared" si="1"/>
        <v>0</v>
      </c>
      <c r="E26" s="73">
        <f t="shared" si="1"/>
        <v>0</v>
      </c>
      <c r="F26" s="74">
        <f t="shared" si="1"/>
        <v>0</v>
      </c>
      <c r="G26" s="41">
        <f t="shared" si="1"/>
        <v>0</v>
      </c>
      <c r="H26" s="46">
        <f t="shared" si="1"/>
        <v>0</v>
      </c>
      <c r="I26" s="65">
        <f>SUM(C29)</f>
        <v>0</v>
      </c>
    </row>
    <row r="27" spans="1:9" s="6" customFormat="1" ht="12.75" customHeight="1">
      <c r="A27" s="128" t="s">
        <v>117</v>
      </c>
      <c r="B27" s="146"/>
      <c r="C27" s="146"/>
      <c r="D27" s="146"/>
      <c r="E27" s="146"/>
      <c r="F27" s="131"/>
      <c r="G27" s="131"/>
      <c r="H27" s="156"/>
      <c r="I27" s="131"/>
    </row>
    <row r="28" spans="1:9" s="7" customFormat="1" ht="15" customHeight="1">
      <c r="A28" s="132">
        <f>SUM(B7:B25)</f>
        <v>0</v>
      </c>
      <c r="B28" s="137"/>
      <c r="C28" s="134" t="s">
        <v>112</v>
      </c>
      <c r="D28" s="135"/>
      <c r="E28" s="136"/>
      <c r="F28" s="133"/>
      <c r="G28" s="133"/>
      <c r="H28" s="133"/>
      <c r="I28" s="140"/>
    </row>
    <row r="29" spans="1:9" s="8" customFormat="1" ht="15" customHeight="1">
      <c r="A29" s="132">
        <f>SUM(C7:H25)</f>
        <v>0</v>
      </c>
      <c r="B29" s="137"/>
      <c r="C29" s="142">
        <f>SUM(D29*E29)</f>
        <v>0</v>
      </c>
      <c r="D29" s="143">
        <f>SUM(B7:B25)/57</f>
        <v>0</v>
      </c>
      <c r="E29" s="144">
        <f>SUM(C7:H25)/342</f>
        <v>0</v>
      </c>
      <c r="F29" s="141"/>
      <c r="G29" s="141"/>
      <c r="H29" s="141"/>
      <c r="I29" s="140"/>
    </row>
    <row r="30" spans="1:9" s="6" customFormat="1" ht="10.5" customHeight="1">
      <c r="A30" s="157"/>
      <c r="B30" s="149"/>
      <c r="C30" s="146"/>
      <c r="D30" s="150"/>
      <c r="E30" s="150"/>
      <c r="F30" s="146"/>
      <c r="G30" s="146"/>
      <c r="H30" s="146"/>
      <c r="I30" s="140"/>
    </row>
    <row r="31" spans="1:9" s="33" customFormat="1" ht="11.25" customHeight="1">
      <c r="A31" s="158"/>
      <c r="B31" s="152"/>
      <c r="C31" s="130"/>
      <c r="D31" s="153"/>
      <c r="E31" s="153"/>
      <c r="F31" s="151"/>
      <c r="G31" s="151"/>
      <c r="H31" s="151"/>
      <c r="I31" s="154"/>
    </row>
    <row r="32" spans="1:9" s="6" customFormat="1" ht="16.5" customHeight="1">
      <c r="A32" s="140"/>
      <c r="B32" s="152"/>
      <c r="C32" s="130"/>
      <c r="D32" s="153"/>
      <c r="E32" s="153"/>
      <c r="F32" s="146"/>
      <c r="G32" s="146"/>
      <c r="H32" s="146"/>
      <c r="I32" s="140"/>
    </row>
    <row r="33" spans="1:9" ht="12.75">
      <c r="A33" s="155"/>
      <c r="B33" s="155"/>
      <c r="C33" s="155"/>
      <c r="D33" s="155"/>
      <c r="E33" s="155"/>
      <c r="F33" s="155"/>
      <c r="G33" s="155"/>
      <c r="H33" s="155"/>
      <c r="I33" s="155"/>
    </row>
  </sheetData>
  <sheetProtection sheet="1" objects="1" scenarios="1"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&amp;L&amp;8© 2001 Kaiser Foundation Health Plan, Inc.&amp;R&amp;"Arial,Italic"&amp;8&amp;A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2.28125" style="1" customWidth="1"/>
    <col min="2" max="2" width="12.00390625" style="1" bestFit="1" customWidth="1"/>
    <col min="3" max="3" width="11.140625" style="1" customWidth="1"/>
    <col min="4" max="4" width="11.00390625" style="1" customWidth="1"/>
    <col min="5" max="8" width="12.28125" style="1" customWidth="1"/>
    <col min="9" max="9" width="15.8515625" style="1" customWidth="1"/>
    <col min="10" max="16384" width="9.140625" style="1" customWidth="1"/>
  </cols>
  <sheetData>
    <row r="1" spans="1:9" ht="23.25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26.25" customHeight="1" thickBot="1">
      <c r="A2" s="166" t="s">
        <v>77</v>
      </c>
      <c r="B2" s="167"/>
      <c r="C2" s="167"/>
      <c r="D2" s="167"/>
      <c r="E2" s="167"/>
      <c r="F2" s="167"/>
      <c r="G2" s="167"/>
      <c r="H2" s="167"/>
      <c r="I2" s="167"/>
    </row>
    <row r="3" spans="1:9" ht="17.25" customHeight="1" thickBot="1">
      <c r="A3" s="90"/>
      <c r="B3" s="91"/>
      <c r="C3" s="92" t="s">
        <v>106</v>
      </c>
      <c r="D3" s="93"/>
      <c r="E3" s="94"/>
      <c r="F3" s="93"/>
      <c r="G3" s="93"/>
      <c r="H3" s="94"/>
      <c r="I3" s="95"/>
    </row>
    <row r="4" spans="1:9" s="10" customFormat="1" ht="31.5" customHeight="1" thickBot="1">
      <c r="A4" s="16" t="s">
        <v>0</v>
      </c>
      <c r="B4" s="79" t="s">
        <v>1</v>
      </c>
      <c r="C4" s="84" t="s">
        <v>64</v>
      </c>
      <c r="D4" s="80" t="s">
        <v>63</v>
      </c>
      <c r="E4" s="75" t="s">
        <v>65</v>
      </c>
      <c r="F4" s="77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6.75" customHeight="1" thickBot="1">
      <c r="A5" s="2"/>
      <c r="B5" s="25" t="s">
        <v>72</v>
      </c>
      <c r="C5" s="85" t="s">
        <v>69</v>
      </c>
      <c r="D5" s="81" t="s">
        <v>70</v>
      </c>
      <c r="E5" s="76" t="s">
        <v>130</v>
      </c>
      <c r="F5" s="78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39" customHeight="1" thickBot="1">
      <c r="A6" s="9" t="s">
        <v>83</v>
      </c>
      <c r="B6" s="58" t="s">
        <v>82</v>
      </c>
      <c r="C6" s="86" t="s">
        <v>84</v>
      </c>
      <c r="D6" s="82" t="s">
        <v>80</v>
      </c>
      <c r="E6" s="43" t="s">
        <v>81</v>
      </c>
      <c r="F6" s="66" t="s">
        <v>113</v>
      </c>
      <c r="G6" s="67" t="s">
        <v>114</v>
      </c>
      <c r="H6" s="68" t="s">
        <v>115</v>
      </c>
      <c r="I6" s="63" t="s">
        <v>110</v>
      </c>
    </row>
    <row r="7" spans="1:9" s="4" customFormat="1" ht="24">
      <c r="A7" s="37" t="s">
        <v>35</v>
      </c>
      <c r="B7" s="19"/>
      <c r="C7" s="71"/>
      <c r="D7" s="47"/>
      <c r="E7" s="19"/>
      <c r="F7" s="71"/>
      <c r="G7" s="47"/>
      <c r="H7" s="35"/>
      <c r="I7" s="96">
        <f>SUM((B7/3)*((C7+D7+E7+F7+G7+H7)/18))</f>
        <v>0</v>
      </c>
    </row>
    <row r="8" spans="1:9" s="4" customFormat="1" ht="24">
      <c r="A8" s="38" t="s">
        <v>36</v>
      </c>
      <c r="B8" s="22"/>
      <c r="C8" s="72"/>
      <c r="D8" s="48"/>
      <c r="E8" s="22"/>
      <c r="F8" s="72"/>
      <c r="G8" s="48"/>
      <c r="H8" s="23"/>
      <c r="I8" s="97">
        <f aca="true" t="shared" si="0" ref="I8:I16">SUM((B8/3)*((C8+D8+E8+F8+G8+H8)/18))</f>
        <v>0</v>
      </c>
    </row>
    <row r="9" spans="1:9" s="4" customFormat="1" ht="24.75" customHeight="1">
      <c r="A9" s="38" t="s">
        <v>37</v>
      </c>
      <c r="B9" s="22"/>
      <c r="C9" s="72"/>
      <c r="D9" s="48"/>
      <c r="E9" s="22"/>
      <c r="F9" s="72"/>
      <c r="G9" s="48"/>
      <c r="H9" s="23"/>
      <c r="I9" s="97">
        <f t="shared" si="0"/>
        <v>0</v>
      </c>
    </row>
    <row r="10" spans="1:9" s="4" customFormat="1" ht="24.75" customHeight="1">
      <c r="A10" s="38" t="s">
        <v>38</v>
      </c>
      <c r="B10" s="22"/>
      <c r="C10" s="72"/>
      <c r="D10" s="48"/>
      <c r="E10" s="22"/>
      <c r="F10" s="72"/>
      <c r="G10" s="48"/>
      <c r="H10" s="23"/>
      <c r="I10" s="97">
        <f t="shared" si="0"/>
        <v>0</v>
      </c>
    </row>
    <row r="11" spans="1:9" s="4" customFormat="1" ht="24.75" customHeight="1">
      <c r="A11" s="38" t="s">
        <v>39</v>
      </c>
      <c r="B11" s="22"/>
      <c r="C11" s="72"/>
      <c r="D11" s="48"/>
      <c r="E11" s="22"/>
      <c r="F11" s="72"/>
      <c r="G11" s="48"/>
      <c r="H11" s="23"/>
      <c r="I11" s="97">
        <f t="shared" si="0"/>
        <v>0</v>
      </c>
    </row>
    <row r="12" spans="1:9" s="4" customFormat="1" ht="24.75" customHeight="1">
      <c r="A12" s="38" t="s">
        <v>40</v>
      </c>
      <c r="B12" s="22"/>
      <c r="C12" s="72"/>
      <c r="D12" s="48"/>
      <c r="E12" s="22"/>
      <c r="F12" s="72"/>
      <c r="G12" s="48"/>
      <c r="H12" s="23"/>
      <c r="I12" s="97">
        <f t="shared" si="0"/>
        <v>0</v>
      </c>
    </row>
    <row r="13" spans="1:9" s="4" customFormat="1" ht="24.75" customHeight="1">
      <c r="A13" s="38" t="s">
        <v>41</v>
      </c>
      <c r="B13" s="22"/>
      <c r="C13" s="72"/>
      <c r="D13" s="48"/>
      <c r="E13" s="22"/>
      <c r="F13" s="72"/>
      <c r="G13" s="48"/>
      <c r="H13" s="23"/>
      <c r="I13" s="97">
        <f t="shared" si="0"/>
        <v>0</v>
      </c>
    </row>
    <row r="14" spans="1:9" s="4" customFormat="1" ht="24.75" customHeight="1">
      <c r="A14" s="38" t="s">
        <v>42</v>
      </c>
      <c r="B14" s="22"/>
      <c r="C14" s="72"/>
      <c r="D14" s="48"/>
      <c r="E14" s="22"/>
      <c r="F14" s="72"/>
      <c r="G14" s="48"/>
      <c r="H14" s="23"/>
      <c r="I14" s="97">
        <f t="shared" si="0"/>
        <v>0</v>
      </c>
    </row>
    <row r="15" spans="1:9" s="4" customFormat="1" ht="24.75" customHeight="1">
      <c r="A15" s="38" t="s">
        <v>43</v>
      </c>
      <c r="B15" s="22"/>
      <c r="C15" s="72"/>
      <c r="D15" s="48"/>
      <c r="E15" s="22"/>
      <c r="F15" s="72"/>
      <c r="G15" s="48"/>
      <c r="H15" s="23"/>
      <c r="I15" s="97">
        <f t="shared" si="0"/>
        <v>0</v>
      </c>
    </row>
    <row r="16" spans="1:9" s="4" customFormat="1" ht="24.75" customHeight="1" thickBot="1">
      <c r="A16" s="38" t="s">
        <v>44</v>
      </c>
      <c r="B16" s="22"/>
      <c r="C16" s="72"/>
      <c r="D16" s="48"/>
      <c r="E16" s="22"/>
      <c r="F16" s="72"/>
      <c r="G16" s="48"/>
      <c r="H16" s="45"/>
      <c r="I16" s="98">
        <f t="shared" si="0"/>
        <v>0</v>
      </c>
    </row>
    <row r="17" spans="1:9" s="5" customFormat="1" ht="30.75" customHeight="1" thickBot="1">
      <c r="A17" s="39" t="s">
        <v>68</v>
      </c>
      <c r="B17" s="73">
        <f aca="true" t="shared" si="1" ref="B17:H17">SUM(B7:B16)/10</f>
        <v>0</v>
      </c>
      <c r="C17" s="74">
        <f t="shared" si="1"/>
        <v>0</v>
      </c>
      <c r="D17" s="41">
        <f t="shared" si="1"/>
        <v>0</v>
      </c>
      <c r="E17" s="73">
        <f t="shared" si="1"/>
        <v>0</v>
      </c>
      <c r="F17" s="74">
        <f t="shared" si="1"/>
        <v>0</v>
      </c>
      <c r="G17" s="41">
        <f t="shared" si="1"/>
        <v>0</v>
      </c>
      <c r="H17" s="46">
        <f t="shared" si="1"/>
        <v>0</v>
      </c>
      <c r="I17" s="65">
        <f>SUM(C20)</f>
        <v>0</v>
      </c>
    </row>
    <row r="18" spans="1:9" s="6" customFormat="1" ht="14.25" customHeight="1">
      <c r="A18" s="128" t="s">
        <v>117</v>
      </c>
      <c r="B18" s="146"/>
      <c r="C18" s="146"/>
      <c r="D18" s="146"/>
      <c r="E18" s="146"/>
      <c r="F18" s="131"/>
      <c r="G18" s="131"/>
      <c r="H18" s="156"/>
      <c r="I18" s="131"/>
    </row>
    <row r="19" spans="1:9" s="7" customFormat="1" ht="16.5" customHeight="1">
      <c r="A19" s="132">
        <f>SUM(B7:B16)</f>
        <v>0</v>
      </c>
      <c r="B19" s="137"/>
      <c r="C19" s="134" t="s">
        <v>112</v>
      </c>
      <c r="D19" s="135"/>
      <c r="E19" s="136"/>
      <c r="F19" s="159"/>
      <c r="G19" s="159"/>
      <c r="H19" s="159"/>
      <c r="I19" s="140"/>
    </row>
    <row r="20" spans="1:9" s="8" customFormat="1" ht="16.5" customHeight="1">
      <c r="A20" s="132">
        <f>SUM(C7:H16)</f>
        <v>0</v>
      </c>
      <c r="B20" s="137"/>
      <c r="C20" s="142">
        <f>SUM(D20*E20)</f>
        <v>0</v>
      </c>
      <c r="D20" s="143">
        <f>SUM(B7:B16)/30</f>
        <v>0</v>
      </c>
      <c r="E20" s="144">
        <f>SUM(C7:H16)/180</f>
        <v>0</v>
      </c>
      <c r="F20" s="141"/>
      <c r="G20" s="160"/>
      <c r="H20" s="141"/>
      <c r="I20" s="140"/>
    </row>
    <row r="21" spans="1:9" s="6" customFormat="1" ht="16.5" customHeight="1">
      <c r="A21" s="157"/>
      <c r="B21" s="149"/>
      <c r="C21" s="146"/>
      <c r="D21" s="146"/>
      <c r="E21" s="146"/>
      <c r="F21" s="161"/>
      <c r="G21" s="160"/>
      <c r="H21" s="161"/>
      <c r="I21" s="140"/>
    </row>
    <row r="22" spans="1:9" s="33" customFormat="1" ht="12.75" customHeight="1">
      <c r="A22" s="158"/>
      <c r="B22" s="152"/>
      <c r="C22" s="130"/>
      <c r="D22" s="153"/>
      <c r="E22" s="153"/>
      <c r="F22" s="151"/>
      <c r="G22" s="151"/>
      <c r="H22" s="151"/>
      <c r="I22" s="154"/>
    </row>
    <row r="23" spans="1:9" s="6" customFormat="1" ht="16.5" customHeight="1">
      <c r="A23" s="140"/>
      <c r="B23" s="152"/>
      <c r="C23" s="130"/>
      <c r="D23" s="153"/>
      <c r="E23" s="153"/>
      <c r="F23" s="146"/>
      <c r="G23" s="146"/>
      <c r="H23" s="146"/>
      <c r="I23" s="140"/>
    </row>
    <row r="24" spans="1:9" ht="12.75">
      <c r="A24" s="155"/>
      <c r="B24" s="155"/>
      <c r="C24" s="155"/>
      <c r="D24" s="155"/>
      <c r="E24" s="155"/>
      <c r="F24" s="155"/>
      <c r="G24" s="155"/>
      <c r="H24" s="155"/>
      <c r="I24" s="155"/>
    </row>
  </sheetData>
  <sheetProtection sheet="1" objects="1" scenarios="1"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&amp;L© 2001 Kaiser Foundation Health Plan, Inc.&amp;R&amp;"Arial,Italic"&amp;8&amp;A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9.00390625" style="1" customWidth="1"/>
    <col min="2" max="2" width="12.00390625" style="1" bestFit="1" customWidth="1"/>
    <col min="3" max="3" width="11.140625" style="1" customWidth="1"/>
    <col min="4" max="4" width="12.7109375" style="1" customWidth="1"/>
    <col min="5" max="7" width="12.28125" style="1" customWidth="1"/>
    <col min="8" max="8" width="13.57421875" style="1" customWidth="1"/>
    <col min="9" max="9" width="17.140625" style="1" customWidth="1"/>
    <col min="10" max="16384" width="9.140625" style="1" customWidth="1"/>
  </cols>
  <sheetData>
    <row r="1" spans="1:9" ht="18" customHeight="1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 ht="16.5" customHeight="1" thickBot="1">
      <c r="A2" s="166" t="s">
        <v>79</v>
      </c>
      <c r="B2" s="167"/>
      <c r="C2" s="167"/>
      <c r="D2" s="167"/>
      <c r="E2" s="167"/>
      <c r="F2" s="167"/>
      <c r="G2" s="167"/>
      <c r="H2" s="167"/>
      <c r="I2" s="167"/>
    </row>
    <row r="3" spans="1:9" ht="17.25" customHeight="1" thickBot="1">
      <c r="A3" s="90"/>
      <c r="B3" s="91"/>
      <c r="C3" s="92" t="s">
        <v>106</v>
      </c>
      <c r="D3" s="93"/>
      <c r="E3" s="94"/>
      <c r="F3" s="93"/>
      <c r="G3" s="93"/>
      <c r="H3" s="94"/>
      <c r="I3" s="95"/>
    </row>
    <row r="4" spans="1:9" s="10" customFormat="1" ht="24" customHeight="1" thickBot="1">
      <c r="A4" s="16" t="s">
        <v>0</v>
      </c>
      <c r="B4" s="50" t="s">
        <v>1</v>
      </c>
      <c r="C4" s="53" t="s">
        <v>64</v>
      </c>
      <c r="D4" s="54" t="s">
        <v>63</v>
      </c>
      <c r="E4" s="75" t="s">
        <v>65</v>
      </c>
      <c r="F4" s="77" t="s">
        <v>66</v>
      </c>
      <c r="G4" s="59" t="s">
        <v>107</v>
      </c>
      <c r="H4" s="61" t="s">
        <v>108</v>
      </c>
      <c r="I4" s="30" t="s">
        <v>67</v>
      </c>
    </row>
    <row r="5" spans="1:9" s="3" customFormat="1" ht="36.75" customHeight="1" thickBot="1">
      <c r="A5" s="2"/>
      <c r="B5" s="25" t="s">
        <v>72</v>
      </c>
      <c r="C5" s="56" t="s">
        <v>69</v>
      </c>
      <c r="D5" s="57" t="s">
        <v>70</v>
      </c>
      <c r="E5" s="76" t="s">
        <v>130</v>
      </c>
      <c r="F5" s="78" t="s">
        <v>71</v>
      </c>
      <c r="G5" s="60" t="s">
        <v>109</v>
      </c>
      <c r="H5" s="62" t="s">
        <v>74</v>
      </c>
      <c r="I5" s="31" t="s">
        <v>75</v>
      </c>
    </row>
    <row r="6" spans="1:9" s="11" customFormat="1" ht="40.5" customHeight="1" thickBot="1">
      <c r="A6" s="9" t="s">
        <v>83</v>
      </c>
      <c r="B6" s="58" t="s">
        <v>82</v>
      </c>
      <c r="C6" s="36" t="s">
        <v>84</v>
      </c>
      <c r="D6" s="44" t="s">
        <v>80</v>
      </c>
      <c r="E6" s="43" t="s">
        <v>81</v>
      </c>
      <c r="F6" s="66" t="s">
        <v>113</v>
      </c>
      <c r="G6" s="67" t="s">
        <v>114</v>
      </c>
      <c r="H6" s="68" t="s">
        <v>121</v>
      </c>
      <c r="I6" s="63" t="s">
        <v>110</v>
      </c>
    </row>
    <row r="7" spans="1:9" s="4" customFormat="1" ht="57.75">
      <c r="A7" s="99" t="s">
        <v>126</v>
      </c>
      <c r="B7" s="19"/>
      <c r="C7" s="71"/>
      <c r="D7" s="47"/>
      <c r="E7" s="19"/>
      <c r="F7" s="71"/>
      <c r="G7" s="47"/>
      <c r="H7" s="20"/>
      <c r="I7" s="96">
        <f>SUM((B7/3)*((C7+D7+E7+F7+G7+H7)/18))</f>
        <v>0</v>
      </c>
    </row>
    <row r="8" spans="1:9" s="4" customFormat="1" ht="57.75">
      <c r="A8" s="100" t="s">
        <v>127</v>
      </c>
      <c r="B8" s="34"/>
      <c r="C8" s="87"/>
      <c r="D8" s="83"/>
      <c r="E8" s="34"/>
      <c r="F8" s="87"/>
      <c r="G8" s="83"/>
      <c r="H8" s="35"/>
      <c r="I8" s="97">
        <f aca="true" t="shared" si="0" ref="I8:I15">SUM((B8/3)*((C8+D8+E8+F8+G8+H8)/18))</f>
        <v>0</v>
      </c>
    </row>
    <row r="9" spans="1:9" s="4" customFormat="1" ht="24">
      <c r="A9" s="101" t="s">
        <v>123</v>
      </c>
      <c r="B9" s="22"/>
      <c r="C9" s="72"/>
      <c r="D9" s="48"/>
      <c r="E9" s="22"/>
      <c r="F9" s="72"/>
      <c r="G9" s="48"/>
      <c r="H9" s="23"/>
      <c r="I9" s="97">
        <f t="shared" si="0"/>
        <v>0</v>
      </c>
    </row>
    <row r="10" spans="1:9" s="4" customFormat="1" ht="24">
      <c r="A10" s="100" t="s">
        <v>125</v>
      </c>
      <c r="B10" s="34"/>
      <c r="C10" s="87"/>
      <c r="D10" s="83"/>
      <c r="E10" s="34"/>
      <c r="F10" s="87"/>
      <c r="G10" s="83"/>
      <c r="H10" s="35"/>
      <c r="I10" s="97">
        <f t="shared" si="0"/>
        <v>0</v>
      </c>
    </row>
    <row r="11" spans="1:9" s="4" customFormat="1" ht="12.75">
      <c r="A11" s="100" t="s">
        <v>122</v>
      </c>
      <c r="B11" s="34"/>
      <c r="C11" s="87"/>
      <c r="D11" s="83"/>
      <c r="E11" s="34"/>
      <c r="F11" s="87"/>
      <c r="G11" s="83"/>
      <c r="H11" s="35"/>
      <c r="I11" s="97">
        <f t="shared" si="0"/>
        <v>0</v>
      </c>
    </row>
    <row r="12" spans="1:9" s="4" customFormat="1" ht="24">
      <c r="A12" s="101" t="s">
        <v>45</v>
      </c>
      <c r="B12" s="22"/>
      <c r="C12" s="72"/>
      <c r="D12" s="48"/>
      <c r="E12" s="22"/>
      <c r="F12" s="72"/>
      <c r="G12" s="48"/>
      <c r="H12" s="23"/>
      <c r="I12" s="97">
        <f t="shared" si="0"/>
        <v>0</v>
      </c>
    </row>
    <row r="13" spans="1:9" s="4" customFormat="1" ht="24">
      <c r="A13" s="100" t="s">
        <v>128</v>
      </c>
      <c r="B13" s="34"/>
      <c r="C13" s="87"/>
      <c r="D13" s="83"/>
      <c r="E13" s="34"/>
      <c r="F13" s="87"/>
      <c r="G13" s="83"/>
      <c r="H13" s="35"/>
      <c r="I13" s="97">
        <f t="shared" si="0"/>
        <v>0</v>
      </c>
    </row>
    <row r="14" spans="1:9" s="4" customFormat="1" ht="24">
      <c r="A14" s="101" t="s">
        <v>129</v>
      </c>
      <c r="B14" s="22"/>
      <c r="C14" s="88"/>
      <c r="D14" s="48"/>
      <c r="E14" s="22"/>
      <c r="F14" s="72"/>
      <c r="G14" s="48"/>
      <c r="H14" s="23"/>
      <c r="I14" s="97">
        <f t="shared" si="0"/>
        <v>0</v>
      </c>
    </row>
    <row r="15" spans="1:9" s="4" customFormat="1" ht="24.75" thickBot="1">
      <c r="A15" s="101" t="s">
        <v>124</v>
      </c>
      <c r="B15" s="22"/>
      <c r="C15" s="88"/>
      <c r="D15" s="48"/>
      <c r="E15" s="22"/>
      <c r="F15" s="72"/>
      <c r="G15" s="48"/>
      <c r="H15" s="23"/>
      <c r="I15" s="98">
        <f t="shared" si="0"/>
        <v>0</v>
      </c>
    </row>
    <row r="16" spans="1:9" s="5" customFormat="1" ht="21" customHeight="1" thickBot="1">
      <c r="A16" s="39" t="s">
        <v>68</v>
      </c>
      <c r="B16" s="89">
        <f>SUM(B7:B15)/9</f>
        <v>0</v>
      </c>
      <c r="C16" s="41">
        <f aca="true" t="shared" si="1" ref="C16:H16">SUM(C7:C15)/9</f>
        <v>0</v>
      </c>
      <c r="D16" s="73">
        <f t="shared" si="1"/>
        <v>0</v>
      </c>
      <c r="E16" s="73">
        <f t="shared" si="1"/>
        <v>0</v>
      </c>
      <c r="F16" s="74">
        <f t="shared" si="1"/>
        <v>0</v>
      </c>
      <c r="G16" s="73">
        <f t="shared" si="1"/>
        <v>0</v>
      </c>
      <c r="H16" s="73">
        <f t="shared" si="1"/>
        <v>0</v>
      </c>
      <c r="I16" s="65">
        <f>SUM(C20)</f>
        <v>0</v>
      </c>
    </row>
    <row r="17" spans="1:9" s="7" customFormat="1" ht="6.75" customHeight="1">
      <c r="A17" s="140"/>
      <c r="B17" s="137"/>
      <c r="C17" s="162"/>
      <c r="D17" s="163"/>
      <c r="E17" s="163"/>
      <c r="F17" s="133"/>
      <c r="G17" s="133"/>
      <c r="H17" s="133"/>
      <c r="I17" s="140"/>
    </row>
    <row r="18" spans="1:10" s="6" customFormat="1" ht="14.25" customHeight="1">
      <c r="A18" s="128" t="s">
        <v>117</v>
      </c>
      <c r="B18" s="146"/>
      <c r="C18" s="146"/>
      <c r="D18" s="146"/>
      <c r="E18" s="146"/>
      <c r="F18" s="131"/>
      <c r="G18" s="131"/>
      <c r="H18" s="156"/>
      <c r="I18" s="131"/>
      <c r="J18" s="1"/>
    </row>
    <row r="19" spans="1:10" s="33" customFormat="1" ht="24" customHeight="1">
      <c r="A19" s="132">
        <f>SUM(B7:B15)</f>
        <v>0</v>
      </c>
      <c r="B19" s="137"/>
      <c r="C19" s="134" t="s">
        <v>112</v>
      </c>
      <c r="D19" s="135"/>
      <c r="E19" s="136"/>
      <c r="F19" s="155"/>
      <c r="G19" s="155"/>
      <c r="H19" s="155"/>
      <c r="I19" s="155"/>
      <c r="J19" s="1"/>
    </row>
    <row r="20" spans="1:10" s="6" customFormat="1" ht="12.75">
      <c r="A20" s="132">
        <f>SUM(C7:H15)</f>
        <v>0</v>
      </c>
      <c r="B20" s="137"/>
      <c r="C20" s="142">
        <f>SUM(D20*E20)</f>
        <v>0</v>
      </c>
      <c r="D20" s="143">
        <f>SUM(B7:B15)/27</f>
        <v>0</v>
      </c>
      <c r="E20" s="144">
        <f>SUM(C7:H15)/162</f>
        <v>0</v>
      </c>
      <c r="F20" s="155"/>
      <c r="G20" s="164"/>
      <c r="H20" s="155"/>
      <c r="I20" s="155"/>
      <c r="J20" s="1"/>
    </row>
    <row r="21" spans="1:9" ht="40.5" customHeight="1">
      <c r="A21" s="157"/>
      <c r="B21" s="149"/>
      <c r="C21" s="146"/>
      <c r="D21" s="150"/>
      <c r="E21" s="150"/>
      <c r="F21" s="155"/>
      <c r="G21" s="155"/>
      <c r="H21" s="155"/>
      <c r="I21" s="155"/>
    </row>
    <row r="22" spans="1:9" ht="24" customHeight="1">
      <c r="A22" s="158"/>
      <c r="B22" s="155"/>
      <c r="C22" s="155"/>
      <c r="D22" s="155"/>
      <c r="E22" s="155"/>
      <c r="F22" s="155"/>
      <c r="G22" s="155"/>
      <c r="H22" s="155"/>
      <c r="I22" s="155"/>
    </row>
    <row r="23" spans="1:9" ht="12.75">
      <c r="A23" s="155"/>
      <c r="B23" s="155"/>
      <c r="C23" s="155"/>
      <c r="D23" s="155"/>
      <c r="E23" s="155"/>
      <c r="F23" s="155"/>
      <c r="G23" s="155"/>
      <c r="H23" s="155"/>
      <c r="I23" s="155"/>
    </row>
    <row r="24" spans="1:9" ht="12.75">
      <c r="A24" s="155"/>
      <c r="B24" s="155"/>
      <c r="C24" s="155"/>
      <c r="D24" s="155"/>
      <c r="E24" s="155"/>
      <c r="F24" s="155"/>
      <c r="G24" s="155"/>
      <c r="H24" s="155"/>
      <c r="I24" s="155"/>
    </row>
    <row r="26" ht="18.75" customHeight="1"/>
    <row r="27" ht="15.75" customHeight="1"/>
    <row r="28" ht="15" customHeight="1"/>
    <row r="29" ht="15" customHeight="1"/>
    <row r="30" ht="15" customHeight="1"/>
  </sheetData>
  <sheetProtection sheet="1" objects="1" scenarios="1"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&amp;L&amp;8© 2001 Kaiser Foundation Health Plan, Inc.&amp;R&amp;"Arial,Italic"&amp;8&amp;A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6.00390625" style="102" customWidth="1"/>
    <col min="2" max="5" width="10.7109375" style="102" customWidth="1"/>
    <col min="6" max="6" width="12.28125" style="102" customWidth="1"/>
    <col min="7" max="16384" width="9.140625" style="102" customWidth="1"/>
  </cols>
  <sheetData>
    <row r="1" spans="1:7" ht="18.75" customHeight="1">
      <c r="A1" s="168" t="s">
        <v>51</v>
      </c>
      <c r="B1" s="168"/>
      <c r="C1" s="168"/>
      <c r="D1" s="168"/>
      <c r="E1" s="168"/>
      <c r="F1" s="168"/>
      <c r="G1" s="168"/>
    </row>
    <row r="2" spans="1:8" s="105" customFormat="1" ht="107.25" customHeight="1">
      <c r="A2" s="169"/>
      <c r="B2" s="170" t="s">
        <v>47</v>
      </c>
      <c r="C2" s="170" t="s">
        <v>48</v>
      </c>
      <c r="D2" s="170" t="s">
        <v>49</v>
      </c>
      <c r="E2" s="170" t="s">
        <v>50</v>
      </c>
      <c r="F2" s="103" t="s">
        <v>131</v>
      </c>
      <c r="G2" s="173"/>
      <c r="H2" s="104"/>
    </row>
    <row r="3" spans="1:8" ht="19.5" customHeight="1">
      <c r="A3" s="129" t="s">
        <v>118</v>
      </c>
      <c r="B3" s="171">
        <f>'Natural Hazards'!D26</f>
        <v>0</v>
      </c>
      <c r="C3" s="172">
        <f>'Technological Hazards'!D29</f>
        <v>0</v>
      </c>
      <c r="D3" s="171">
        <f>'Human Hazards'!D20</f>
        <v>0</v>
      </c>
      <c r="E3" s="172">
        <f>'Hazardous Materials'!D20</f>
        <v>0</v>
      </c>
      <c r="F3" s="106">
        <f>('Natural Hazards'!A25+'Technological Hazards'!A28+'Human Hazards'!A19+'Hazardous Materials'!A19)/162</f>
        <v>0</v>
      </c>
      <c r="G3" s="174"/>
      <c r="H3" s="107"/>
    </row>
    <row r="4" spans="1:8" ht="19.5" customHeight="1">
      <c r="A4" s="129" t="s">
        <v>119</v>
      </c>
      <c r="B4" s="171">
        <f>'Natural Hazards'!E26</f>
        <v>0</v>
      </c>
      <c r="C4" s="172">
        <f>'Technological Hazards'!E29</f>
        <v>0</v>
      </c>
      <c r="D4" s="171">
        <f>'Human Hazards'!E20</f>
        <v>0</v>
      </c>
      <c r="E4" s="172">
        <f>'Hazardous Materials'!E20</f>
        <v>0</v>
      </c>
      <c r="F4" s="106">
        <f>('Natural Hazards'!A26+'Technological Hazards'!A29+'Human Hazards'!A20+'Hazardous Materials'!A20)/972</f>
        <v>0</v>
      </c>
      <c r="G4" s="175"/>
      <c r="H4" s="107"/>
    </row>
    <row r="5" spans="1:7" ht="6" customHeight="1">
      <c r="A5" s="129"/>
      <c r="B5" s="172"/>
      <c r="C5" s="172"/>
      <c r="D5" s="172"/>
      <c r="E5" s="172"/>
      <c r="F5" s="106"/>
      <c r="G5" s="175"/>
    </row>
    <row r="6" spans="1:7" ht="24" customHeight="1">
      <c r="A6" s="108" t="s">
        <v>120</v>
      </c>
      <c r="B6" s="109">
        <f>'Natural Hazards'!C26</f>
        <v>0</v>
      </c>
      <c r="C6" s="109">
        <f>'Technological Hazards'!C29</f>
        <v>0</v>
      </c>
      <c r="D6" s="109">
        <f>'Human Hazards'!C20</f>
        <v>0</v>
      </c>
      <c r="E6" s="109">
        <f>'Hazardous Materials'!C20</f>
        <v>0</v>
      </c>
      <c r="F6" s="110">
        <f>SUM(F3*F4)</f>
        <v>0</v>
      </c>
      <c r="G6" s="174"/>
    </row>
    <row r="7" spans="1:7" ht="12.75">
      <c r="A7" s="180"/>
      <c r="B7" s="175"/>
      <c r="C7" s="175"/>
      <c r="D7" s="175"/>
      <c r="E7" s="175"/>
      <c r="F7" s="175"/>
      <c r="G7" s="175"/>
    </row>
    <row r="8" ht="12.75">
      <c r="G8" s="175"/>
    </row>
    <row r="9" ht="12.75">
      <c r="G9" s="175"/>
    </row>
    <row r="10" ht="12.75">
      <c r="G10" s="175"/>
    </row>
    <row r="11" ht="12.75">
      <c r="G11" s="175"/>
    </row>
    <row r="12" ht="12.75">
      <c r="G12" s="175"/>
    </row>
    <row r="13" ht="12.75">
      <c r="G13" s="175"/>
    </row>
    <row r="14" ht="12.75">
      <c r="G14" s="175"/>
    </row>
    <row r="15" ht="12.75">
      <c r="G15" s="175"/>
    </row>
    <row r="16" ht="12.75">
      <c r="G16" s="175"/>
    </row>
    <row r="17" ht="12.75">
      <c r="G17" s="175"/>
    </row>
    <row r="18" ht="12.75">
      <c r="G18" s="175"/>
    </row>
    <row r="19" ht="12.75">
      <c r="G19" s="175"/>
    </row>
    <row r="20" ht="12.75">
      <c r="G20" s="175"/>
    </row>
    <row r="21" ht="12.75">
      <c r="G21" s="175"/>
    </row>
    <row r="22" ht="12.75">
      <c r="G22" s="175"/>
    </row>
    <row r="23" ht="12.75">
      <c r="G23" s="175"/>
    </row>
    <row r="24" ht="12.75">
      <c r="G24" s="175"/>
    </row>
    <row r="25" ht="12.75">
      <c r="G25" s="175"/>
    </row>
    <row r="26" ht="12.75">
      <c r="G26" s="175"/>
    </row>
    <row r="27" ht="12.75">
      <c r="G27" s="175"/>
    </row>
    <row r="28" ht="12.75">
      <c r="G28" s="175"/>
    </row>
    <row r="29" ht="12.75">
      <c r="G29" s="175"/>
    </row>
    <row r="30" ht="12.75">
      <c r="G30" s="175"/>
    </row>
    <row r="31" ht="12.75">
      <c r="G31" s="175"/>
    </row>
    <row r="32" ht="12.75">
      <c r="G32" s="175"/>
    </row>
    <row r="33" ht="12.75">
      <c r="G33" s="175"/>
    </row>
    <row r="34" ht="12.75">
      <c r="G34" s="175"/>
    </row>
    <row r="35" ht="12.75">
      <c r="G35" s="175"/>
    </row>
    <row r="36" ht="12.75">
      <c r="G36" s="175"/>
    </row>
    <row r="37" ht="12.75">
      <c r="G37" s="175"/>
    </row>
    <row r="38" ht="12.75">
      <c r="G38" s="175"/>
    </row>
    <row r="39" ht="12.75">
      <c r="G39" s="175"/>
    </row>
    <row r="40" ht="12.75">
      <c r="G40" s="175"/>
    </row>
    <row r="41" ht="12.75">
      <c r="G41" s="175"/>
    </row>
    <row r="42" ht="12.75">
      <c r="G42" s="175"/>
    </row>
    <row r="43" ht="12.75">
      <c r="G43" s="175"/>
    </row>
    <row r="44" spans="1:9" ht="12.75">
      <c r="A44" s="157" t="s">
        <v>157</v>
      </c>
      <c r="B44" s="178"/>
      <c r="C44" s="178"/>
      <c r="D44" s="178"/>
      <c r="E44" s="178"/>
      <c r="F44" s="178"/>
      <c r="G44" s="176"/>
      <c r="H44" s="112"/>
      <c r="I44" s="112"/>
    </row>
    <row r="45" spans="1:9" s="116" customFormat="1" ht="12.75">
      <c r="A45" s="158" t="s">
        <v>158</v>
      </c>
      <c r="B45" s="179"/>
      <c r="C45" s="179"/>
      <c r="D45" s="179"/>
      <c r="E45" s="179"/>
      <c r="F45" s="179"/>
      <c r="G45" s="177"/>
      <c r="H45" s="115"/>
      <c r="I45" s="115"/>
    </row>
    <row r="46" spans="1:9" ht="12.75">
      <c r="A46" s="178"/>
      <c r="B46" s="178"/>
      <c r="C46" s="178"/>
      <c r="D46" s="178"/>
      <c r="E46" s="178"/>
      <c r="F46" s="178"/>
      <c r="G46" s="176"/>
      <c r="H46" s="112"/>
      <c r="I46" s="112"/>
    </row>
    <row r="47" spans="1:9" ht="12.75">
      <c r="A47" s="178"/>
      <c r="B47" s="178"/>
      <c r="C47" s="178"/>
      <c r="D47" s="178"/>
      <c r="E47" s="178"/>
      <c r="F47" s="178"/>
      <c r="G47" s="176"/>
      <c r="H47" s="112"/>
      <c r="I47" s="112"/>
    </row>
    <row r="48" spans="1:7" ht="12.75">
      <c r="A48" s="175"/>
      <c r="B48" s="175"/>
      <c r="C48" s="175"/>
      <c r="D48" s="175"/>
      <c r="E48" s="175"/>
      <c r="F48" s="175"/>
      <c r="G48" s="175"/>
    </row>
  </sheetData>
  <sheetProtection sheet="1" objects="1" scenarios="1"/>
  <printOptions/>
  <pageMargins left="0.5" right="0.25" top="0.5" bottom="0.5" header="0.5" footer="0.25"/>
  <pageSetup horizontalDpi="300" verticalDpi="300" orientation="portrait" r:id="rId2"/>
  <headerFooter alignWithMargins="0">
    <oddFooter>&amp;L&amp;8© 2001 Kaiser Foundation Health Plan, Inc.&amp;R&amp;"Arial,Italic"&amp;8&amp;F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Kevin Lalley</cp:lastModifiedBy>
  <cp:lastPrinted>2003-08-15T16:30:26Z</cp:lastPrinted>
  <dcterms:created xsi:type="dcterms:W3CDTF">2000-12-06T18:52:54Z</dcterms:created>
  <dcterms:modified xsi:type="dcterms:W3CDTF">2010-05-19T02:53:20Z</dcterms:modified>
  <cp:category/>
  <cp:version/>
  <cp:contentType/>
  <cp:contentStatus/>
</cp:coreProperties>
</file>